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Muhasebe_ve_Finansman\Finans\Investor Relations\Financial Reports\2026\Q2'26\Summary Financials\İnternet Version\"/>
    </mc:Choice>
  </mc:AlternateContent>
  <xr:revisionPtr revIDLastSave="0" documentId="8_{8CF0C7AB-E693-4C99-A07C-722224DDAEF3}" xr6:coauthVersionLast="47" xr6:coauthVersionMax="47" xr10:uidLastSave="{00000000-0000-0000-0000-000000000000}"/>
  <bookViews>
    <workbookView xWindow="-110" yWindow="-110" windowWidth="19420" windowHeight="10300" tabRatio="859" xr2:uid="{00000000-000D-0000-FFFF-FFFF00000000}"/>
  </bookViews>
  <sheets>
    <sheet name="Assets" sheetId="37" r:id="rId1"/>
    <sheet name="Liabilities" sheetId="38" r:id="rId2"/>
    <sheet name="Profit or Loss " sheetId="39" r:id="rId3"/>
    <sheet name="Comprehensive Income Statement" sheetId="40" r:id="rId4"/>
    <sheet name="Changes In Equity" sheetId="33" r:id="rId5"/>
    <sheet name="Statement of Cash Flow" sheetId="34" r:id="rId6"/>
  </sheets>
  <definedNames>
    <definedName name="_Key1" localSheetId="0" hidden="1">#REF!</definedName>
    <definedName name="_Key1" localSheetId="3" hidden="1">#REF!</definedName>
    <definedName name="_Key1" localSheetId="1" hidden="1">#REF!</definedName>
    <definedName name="_Key1" localSheetId="2" hidden="1">#REF!</definedName>
    <definedName name="_Key1" hidden="1">#REF!</definedName>
    <definedName name="_Order1" hidden="1">0</definedName>
    <definedName name="_Order2" hidden="1">0</definedName>
    <definedName name="_Sort" localSheetId="0" hidden="1">#REF!</definedName>
    <definedName name="_Sort" localSheetId="3" hidden="1">#REF!</definedName>
    <definedName name="_Sort" localSheetId="1" hidden="1">#REF!</definedName>
    <definedName name="_Sort" localSheetId="2" hidden="1">#REF!</definedName>
    <definedName name="_Sort" hidden="1">#REF!</definedName>
    <definedName name="AS2DocOpenMode" hidden="1">"AS2DocumentEdit"</definedName>
    <definedName name="de" localSheetId="0" hidden="1">{#N/A,#N/A,TRUE,"Sales Comparison";#N/A,#N/A,TRUE,"Cum. Summary FFR";#N/A,#N/A,TRUE,"Monthly Summary FFR";#N/A,#N/A,TRUE,"Cum. Summary TL";#N/A,#N/A,TRUE,"Monthly Summary TL"}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1" hidden="1">{#N/A,#N/A,TRUE,"Sales Comparison";#N/A,#N/A,TRUE,"Cum. Summary FFR";#N/A,#N/A,TRUE,"Monthly Summary FFR";#N/A,#N/A,TRUE,"Cum. Summary TL";#N/A,#N/A,TRUE,"Monthly Summary TL"}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154" localSheetId="5">'Statement of Cash Flow'!#REF!</definedName>
    <definedName name="OLE_LINK3" localSheetId="5">'Statement of Cash Flow'!$G$5</definedName>
    <definedName name="OLE_LINK41" localSheetId="1">Liabilities!$D$28</definedName>
    <definedName name="OLE_LINK43" localSheetId="0">Assets!#REF!</definedName>
    <definedName name="OLE_LINK64" localSheetId="1">Liabilities!#REF!</definedName>
    <definedName name="_xlnm.Print_Area" localSheetId="0">Assets!$A$1:$D$36</definedName>
    <definedName name="_xlnm.Print_Area" localSheetId="4">'Changes In Equity'!$A$1:$N$21</definedName>
    <definedName name="_xlnm.Print_Area" localSheetId="3">'Comprehensive Income Statement'!$A$1:$F$28</definedName>
    <definedName name="_xlnm.Print_Area" localSheetId="1">Liabilities!$A$1:$D$53</definedName>
    <definedName name="_xlnm.Print_Area" localSheetId="2">'Profit or Loss '!$A$1:$F$36</definedName>
    <definedName name="_xlnm.Print_Area" localSheetId="5">'Statement of Cash Flow'!$A$1:$D$62</definedName>
    <definedName name="SAPFuncF4Help" localSheetId="0" hidden="1">Main.SAPF4Help()</definedName>
    <definedName name="SAPFuncF4Help" localSheetId="3" hidden="1">Main.SAPF4Help()</definedName>
    <definedName name="SAPFuncF4Help" localSheetId="1" hidden="1">Main.SAPF4Help()</definedName>
    <definedName name="SAPFuncF4Help" localSheetId="2" hidden="1">Main.SAPF4Help()</definedName>
    <definedName name="SAPFuncF4Help" hidden="1">Main.SAPF4Help()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0" hidden="1">{#N/A,#N/A,TRUE,"Sales Comparison";#N/A,#N/A,TRUE,"Cum. Summary FFR";#N/A,#N/A,TRUE,"Monthly Summary FFR";#N/A,#N/A,TRUE,"Cum. Summary TL";#N/A,#N/A,TRUE,"Monthly Summary TL"}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1" hidden="1">{#N/A,#N/A,TRUE,"Sales Comparison";#N/A,#N/A,TRUE,"Cum. Summary FFR";#N/A,#N/A,TRUE,"Monthly Summary FFR";#N/A,#N/A,TRUE,"Cum. Summary TL";#N/A,#N/A,TRUE,"Monthly Summary TL"}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0" i="39" l="1"/>
  <c r="E9" i="39" l="1"/>
  <c r="E17" i="39" s="1"/>
  <c r="E22" i="39" s="1"/>
  <c r="E28" i="39" s="1"/>
  <c r="E34" i="39" s="1"/>
  <c r="N11" i="33"/>
  <c r="N6" i="33" l="1"/>
  <c r="H12" i="33"/>
  <c r="D47" i="34" l="1"/>
  <c r="D24" i="34" l="1"/>
  <c r="D39" i="34" l="1"/>
  <c r="F9" i="39" l="1"/>
  <c r="F17" i="39" s="1"/>
  <c r="F22" i="39" s="1"/>
  <c r="F30" i="39" l="1"/>
  <c r="F28" i="39" l="1"/>
  <c r="F34" i="39" s="1"/>
  <c r="D25" i="38" l="1"/>
  <c r="D20" i="37" l="1"/>
  <c r="D5" i="37" l="1"/>
  <c r="D5" i="38"/>
  <c r="D36" i="37" l="1"/>
  <c r="D38" i="38" l="1"/>
  <c r="D53" i="38" l="1"/>
  <c r="D12" i="33" l="1"/>
  <c r="N10" i="33"/>
  <c r="B12" i="33" l="1"/>
  <c r="E26" i="40"/>
  <c r="E28" i="40" s="1"/>
  <c r="N7" i="33"/>
  <c r="F26" i="40" l="1"/>
  <c r="F28" i="40" s="1"/>
  <c r="N8" i="33"/>
  <c r="D7" i="34" l="1"/>
  <c r="D32" i="34" s="1"/>
  <c r="G12" i="33"/>
  <c r="E12" i="33"/>
  <c r="K12" i="33"/>
  <c r="I12" i="33"/>
  <c r="J12" i="33"/>
  <c r="M12" i="33" l="1"/>
  <c r="C12" i="33"/>
  <c r="N4" i="33"/>
  <c r="D5" i="34"/>
  <c r="D55" i="34" l="1"/>
  <c r="L12" i="33" l="1"/>
  <c r="N9" i="33"/>
  <c r="D62" i="34"/>
  <c r="N12" i="33" l="1"/>
  <c r="H21" i="33" l="1"/>
  <c r="D21" i="33" l="1"/>
  <c r="B21" i="33" l="1"/>
  <c r="C21" i="33" l="1"/>
  <c r="G21" i="33" l="1"/>
  <c r="N19" i="33" l="1"/>
  <c r="N14" i="33" l="1"/>
  <c r="J21" i="33" l="1"/>
  <c r="C26" i="40" l="1"/>
  <c r="D26" i="40" l="1"/>
  <c r="K21" i="33" l="1"/>
  <c r="L21" i="33" l="1"/>
  <c r="N20" i="33"/>
  <c r="E21" i="33" l="1"/>
  <c r="C25" i="38" l="1"/>
  <c r="C9" i="39" l="1"/>
  <c r="C17" i="39" l="1"/>
  <c r="D9" i="39"/>
  <c r="D17" i="39" l="1"/>
  <c r="C5" i="37" l="1"/>
  <c r="C5" i="38" l="1"/>
  <c r="C24" i="34" l="1"/>
  <c r="C22" i="39" l="1"/>
  <c r="D22" i="39" l="1"/>
  <c r="C47" i="34" l="1"/>
  <c r="C39" i="34" l="1"/>
  <c r="N17" i="33"/>
  <c r="I21" i="33" l="1"/>
  <c r="C20" i="37" l="1"/>
  <c r="C36" i="37" l="1"/>
  <c r="C30" i="39" l="1"/>
  <c r="D30" i="39" l="1"/>
  <c r="C28" i="39" l="1"/>
  <c r="C34" i="39" s="1"/>
  <c r="D28" i="39" l="1"/>
  <c r="D34" i="39" s="1"/>
  <c r="C7" i="34" l="1"/>
  <c r="N16" i="33" l="1"/>
  <c r="C38" i="38"/>
  <c r="C53" i="38" l="1"/>
  <c r="C32" i="34"/>
  <c r="C5" i="34" l="1"/>
  <c r="D28" i="40"/>
  <c r="M21" i="33"/>
  <c r="N18" i="33"/>
  <c r="C28" i="40"/>
  <c r="N21" i="33" l="1"/>
  <c r="C55" i="34"/>
  <c r="C62" i="34" l="1"/>
</calcChain>
</file>

<file path=xl/sharedStrings.xml><?xml version="1.0" encoding="utf-8"?>
<sst xmlns="http://schemas.openxmlformats.org/spreadsheetml/2006/main" count="248" uniqueCount="195">
  <si>
    <t>23,24</t>
  </si>
  <si>
    <t>8,9</t>
  </si>
  <si>
    <t>Prior period 
Audited</t>
  </si>
  <si>
    <t>Notes</t>
  </si>
  <si>
    <t>31 December 2025</t>
  </si>
  <si>
    <t>Current period 
Audited</t>
  </si>
  <si>
    <t>30 June 2026</t>
  </si>
  <si>
    <t>Assets</t>
  </si>
  <si>
    <t>Current assets</t>
  </si>
  <si>
    <t>Cash and cash equivalents</t>
  </si>
  <si>
    <t>Trade receivables</t>
  </si>
  <si>
    <t xml:space="preserve">   - Due from related parties</t>
  </si>
  <si>
    <t xml:space="preserve">   - Due from third parties</t>
  </si>
  <si>
    <t>Other receivables</t>
  </si>
  <si>
    <t>Contract assets from sale of goods and service contracts</t>
  </si>
  <si>
    <t>Inventories</t>
  </si>
  <si>
    <t>Prepaid expenses</t>
  </si>
  <si>
    <t>Derivative financial instruments</t>
  </si>
  <si>
    <t>Other current assets</t>
  </si>
  <si>
    <t>Non-current assets</t>
  </si>
  <si>
    <t>Financial assets</t>
  </si>
  <si>
    <t>Property, plant and equipment</t>
  </si>
  <si>
    <t>Intangible assets</t>
  </si>
  <si>
    <t xml:space="preserve">   - Other Intangible Assets</t>
  </si>
  <si>
    <t xml:space="preserve">   - Goodwill</t>
  </si>
  <si>
    <t>The right-of- use assets</t>
  </si>
  <si>
    <t>Deferred tax asset</t>
  </si>
  <si>
    <t>Investments in associates and joint ventures</t>
  </si>
  <si>
    <t>Total assets</t>
  </si>
  <si>
    <t>Current tax assets</t>
  </si>
  <si>
    <t xml:space="preserve">    - Losses on hedges of net investments in foreign operations</t>
  </si>
  <si>
    <t>Liabilities</t>
  </si>
  <si>
    <t>Current liabilities</t>
  </si>
  <si>
    <t>Current borrowings</t>
  </si>
  <si>
    <t xml:space="preserve">   - Bank borrowings</t>
  </si>
  <si>
    <t>Short- term portion of long-term borrowings</t>
  </si>
  <si>
    <t xml:space="preserve">   - Issued debt instruments</t>
  </si>
  <si>
    <t xml:space="preserve">   - Lease liabilities</t>
  </si>
  <si>
    <t xml:space="preserve">   - Other short term borrowings</t>
  </si>
  <si>
    <t>Trade payables</t>
  </si>
  <si>
    <t xml:space="preserve">   - Due to related parties</t>
  </si>
  <si>
    <t xml:space="preserve">   - Due to third parties</t>
  </si>
  <si>
    <t>Other payables</t>
  </si>
  <si>
    <t>Deferred revenue</t>
  </si>
  <si>
    <t>Short-term provisions</t>
  </si>
  <si>
    <t xml:space="preserve">   - Other provisions</t>
  </si>
  <si>
    <t>Employee benefit liabilities</t>
  </si>
  <si>
    <t>Current tax liabilities</t>
  </si>
  <si>
    <t>Non-current liabilities</t>
  </si>
  <si>
    <t>Long Term Borrowings</t>
  </si>
  <si>
    <t xml:space="preserve">   -Other long term borrowings</t>
  </si>
  <si>
    <t>Long-term provisions</t>
  </si>
  <si>
    <t xml:space="preserve">   - Provision for employment termination benefits</t>
  </si>
  <si>
    <t>Deferred tax liabilities</t>
  </si>
  <si>
    <t>Derivative financial liabilities</t>
  </si>
  <si>
    <t>Equity</t>
  </si>
  <si>
    <t>Paid-in capital</t>
  </si>
  <si>
    <t>Inflation adjustments on capital</t>
  </si>
  <si>
    <t>Share premium</t>
  </si>
  <si>
    <t>Other comprehensive income/ (loss)
not to be reclassified under profit or loss</t>
  </si>
  <si>
    <t xml:space="preserve">   - Losses on remeasurements of defined
       benefit plans</t>
  </si>
  <si>
    <t>Other comprehensive income / (loss)
to be reclassified in profit or loss</t>
  </si>
  <si>
    <t xml:space="preserve">   -Gains from financial assets measured at
      fair value through other comprehensive income</t>
  </si>
  <si>
    <t xml:space="preserve">    -Exchange Differences on Translation</t>
  </si>
  <si>
    <t xml:space="preserve">    -Losses on cash flow hedges</t>
  </si>
  <si>
    <t>Restricted reserves</t>
  </si>
  <si>
    <t>Retained earnings</t>
  </si>
  <si>
    <t>Net profit for the period</t>
  </si>
  <si>
    <t>Total liabilities and equity</t>
  </si>
  <si>
    <t>1 January 2026 - 
30 June 2026</t>
  </si>
  <si>
    <t>1 January 2025 - 
30 June 2025</t>
  </si>
  <si>
    <t>1 April 2026 - 
30 June 2026</t>
  </si>
  <si>
    <t>1 April 2025 - 
30 June 2025</t>
  </si>
  <si>
    <t>Continued operations</t>
  </si>
  <si>
    <t>Revenue</t>
  </si>
  <si>
    <t xml:space="preserve">Cost of sales </t>
  </si>
  <si>
    <t>Gross profit</t>
  </si>
  <si>
    <t>Marketing expenses</t>
  </si>
  <si>
    <t xml:space="preserve">General administrative expenses </t>
  </si>
  <si>
    <t>Research and development expenses</t>
  </si>
  <si>
    <t>Other income from operating activities</t>
  </si>
  <si>
    <t>Other expenses from operating activities</t>
  </si>
  <si>
    <t>Profit from operating activities</t>
  </si>
  <si>
    <t>Income from investing activities</t>
  </si>
  <si>
    <t>Expenses from investing activities</t>
  </si>
  <si>
    <t>Operating profit before financial income/ (expense)</t>
  </si>
  <si>
    <t>Financial income</t>
  </si>
  <si>
    <t>Financial expenses</t>
  </si>
  <si>
    <t>Monetary gain / (loss)</t>
  </si>
  <si>
    <t>Profit before tax from continued operations</t>
  </si>
  <si>
    <t>Tax income/ (expense) from continued operations</t>
  </si>
  <si>
    <t xml:space="preserve">  Current tax expenses</t>
  </si>
  <si>
    <t xml:space="preserve">  Deferred tax expenses</t>
  </si>
  <si>
    <t>Net profit</t>
  </si>
  <si>
    <t>Earnings per share with a nominal value Kr 1</t>
  </si>
  <si>
    <t>FORD OTOMOTİV SANAYİ A.Ş.
CONDENSED CONSOLIDATED STATEMENTS OF OTHER COMPREHENSIVE
INCOME FOR THE PERIODS 30 JUNE 2026 AND 2025</t>
  </si>
  <si>
    <t>(Amounts are expressed in thousands of Turkish Lira (“TRY”), unless otherwise stated, with the purchasing power of the Turkish Lira as of 30 June 2026.)</t>
  </si>
  <si>
    <t>FORD OTOMOTİV SANAYİ A.Ş. 
STATEMENT OF CONDENSED CONSOLIDATED FINANCIAL POSITION
AS AT 30 JUNE 2026 AND 31 DECEMBER 2025</t>
  </si>
  <si>
    <t>FORD OTOMOTİV SANAYİ A.Ş.
CONDENSED CONSOLIDATED STATEMENTS OF PROFIT OR LOSS
FOR THE PERIODS 30 JUNE 2026 AND 2025</t>
  </si>
  <si>
    <t>Other comprehensive income / (expense)</t>
  </si>
  <si>
    <t>Other comprehensive income not to be reclassified to profit or loss</t>
  </si>
  <si>
    <t>(Losses) / gains on remeasurements of defined benefit plans</t>
  </si>
  <si>
    <t>Other comprehensive income tax not to be reclassified to profit or loss</t>
  </si>
  <si>
    <t>Taxes relating to remeasurements of defined benefit plans</t>
  </si>
  <si>
    <t>Other comprehensive income to be reclassified to profit or loss</t>
  </si>
  <si>
    <t>Gains/(losses) from financial assets measured at
   fair value through other comprehensive income</t>
  </si>
  <si>
    <t>Other comprehensive income relating to cash flow hedges</t>
  </si>
  <si>
    <t>Exchange Differences on Translation</t>
  </si>
  <si>
    <t>Losses on hedges of net investments in foreign operations</t>
  </si>
  <si>
    <t>Other comprehensive income taxes to be reclassified to profit or loss</t>
  </si>
  <si>
    <t>Taxes relating to gains / (losses) from financial assets measured
   at fair value through other comprehensive income</t>
  </si>
  <si>
    <t>Taxes relating to cash flow hedges</t>
  </si>
  <si>
    <t>Other comprehensive (loss) / income</t>
  </si>
  <si>
    <t>Total comprehensive income</t>
  </si>
  <si>
    <t>FORD OTOMOTİV SANAYİ A.Ş.
SUMMARY CONDENSED CONSOLIDATED STATEMENT OF CHANGES IN EQUITY
FOR THE PERIODS 30 JUNE 2026 AND 2025</t>
  </si>
  <si>
    <t xml:space="preserve"> Other 
 comprehensive income
 not to be 
 reclassified in
 profit or loss</t>
  </si>
  <si>
    <t>Paid-in
capital</t>
  </si>
  <si>
    <t>Share
premium</t>
  </si>
  <si>
    <t>Gains / (losses) on
remeasurements of defined
benefit plans</t>
  </si>
  <si>
    <t xml:space="preserve"> Gain / (losses) from
 financial assets
 measured at fair
value through other
 comprehensive
 income</t>
  </si>
  <si>
    <t>Other
comprehensive income
to be
reclassfied in
profit or loss</t>
  </si>
  <si>
    <t>Cash flow
hedge
reserve</t>
  </si>
  <si>
    <t xml:space="preserve">Exchange 
Differences 
on Translation
</t>
  </si>
  <si>
    <t>Restricted
Reserves</t>
  </si>
  <si>
    <t>Accumulated profit</t>
  </si>
  <si>
    <t>Net 
Profit</t>
  </si>
  <si>
    <t>Total 
equity</t>
  </si>
  <si>
    <t>Retained Earnings</t>
  </si>
  <si>
    <t>Balances at January 1, 2025</t>
  </si>
  <si>
    <t>Profit for the period</t>
  </si>
  <si>
    <t>Other comprehensive income/ (loss)</t>
  </si>
  <si>
    <t>Transfers</t>
  </si>
  <si>
    <t>Dividends paid</t>
  </si>
  <si>
    <t xml:space="preserve">Capital increase </t>
  </si>
  <si>
    <t>Balances at January 1, 2026</t>
  </si>
  <si>
    <t>Profit/ (loss) for the period</t>
  </si>
  <si>
    <t>Balances at June 30, 2025</t>
  </si>
  <si>
    <t>Balances at June 30, 2026</t>
  </si>
  <si>
    <t>Cash flows generated from/ (used in) operating activities</t>
  </si>
  <si>
    <t>Adjustments to reconcile profit or loss</t>
  </si>
  <si>
    <t>Adjustments for depreciation and amortisation expense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</si>
  <si>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</si>
  <si>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</si>
  <si>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</si>
  <si>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</si>
  <si>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</si>
  <si>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</si>
  <si>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</si>
  <si>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interest expense</t>
  </si>
  <si>
    <t>Adjustments for tax expenses</t>
  </si>
  <si>
    <t>Adjustments for unearned financing income</t>
  </si>
  <si>
    <t>Adjustments for deferred financing expense</t>
  </si>
  <si>
    <t>Adjustments for (gain) / loss on sales of property, plant and equipment</t>
  </si>
  <si>
    <t>Adjustments for unrealised foreign exchange losses/(gains)</t>
  </si>
  <si>
    <t>Other adjustments for which cash effects are investing or financing cash flow</t>
  </si>
  <si>
    <t>Monetary (gain) / loss</t>
  </si>
  <si>
    <t>Changes in working capital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</si>
  <si>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</si>
  <si>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</si>
  <si>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</si>
  <si>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</si>
  <si>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</si>
  <si>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Increase/ (decrease) in other liabilities</t>
  </si>
  <si>
    <t>Cash flows generated from operations</t>
  </si>
  <si>
    <t>Interest paid</t>
  </si>
  <si>
    <t>Interest received</t>
  </si>
  <si>
    <t>Payments related with provisions for employee benefits</t>
  </si>
  <si>
    <t>Payments related with other provisions</t>
  </si>
  <si>
    <t>Taxes paid</t>
  </si>
  <si>
    <t>Cash flows used in investing activities</t>
  </si>
  <si>
    <t>Proceeds from sales of property, plant and equipment</t>
  </si>
  <si>
    <t>Purchase of property, plant and equipment</t>
  </si>
  <si>
    <t>Purchase of intangible assets</t>
  </si>
  <si>
    <t>Cash advances given</t>
  </si>
  <si>
    <t>Dividends received</t>
  </si>
  <si>
    <t>Cash outflows from acquisition or share or debt instruments of other enitities</t>
  </si>
  <si>
    <t>Cash flows (used in) / generated from financing activities</t>
  </si>
  <si>
    <t>Proceeds from borrowings</t>
  </si>
  <si>
    <t>Cash outflows related to borrowings</t>
  </si>
  <si>
    <t>Dividends Paid</t>
  </si>
  <si>
    <t>Interest Received</t>
  </si>
  <si>
    <t xml:space="preserve">Cash outflows on debt payments from leasing agreements </t>
  </si>
  <si>
    <t>Net increase (decrease) in cash and cash equivalents
before effect of exchange rate changes</t>
  </si>
  <si>
    <t>Monetary gain / (loss) on cash and cash equivalents</t>
  </si>
  <si>
    <t>Effect of exchange rate changes on cash and cash equivalents</t>
  </si>
  <si>
    <t>Net (decrease) / increase in cash and cash equivalents</t>
  </si>
  <si>
    <t>Cash and cash equivalents at the beginning of the period</t>
  </si>
  <si>
    <t>Cash and cash equivalents at the end of the period</t>
  </si>
  <si>
    <t>31 June 2026</t>
  </si>
  <si>
    <t>30 June 2025</t>
  </si>
  <si>
    <t>FORD OTOMOTİV SANAYİ A.Ş.
CONDENSED CONSOLIDATED STATEMENT OF CASH FLOWS
FOR THE PERIODS 30 JUNE 2026 AND 2025</t>
  </si>
  <si>
    <t>2.946 Kr</t>
  </si>
  <si>
    <t>1.269 Kr</t>
  </si>
  <si>
    <t>4.889 Kr</t>
  </si>
  <si>
    <t>2.301 Kr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</si>
</sst>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7">
    <numFmt numFmtId="8" formatCode="&quot;₺&quot;#,##0.00;[Red]\-&quot;₺&quot;#,##0.00"/>
    <numFmt numFmtId="42" formatCode="_-&quot;₺&quot;* #,##0_-;\-&quot;₺&quot;* #,##0_-;_-&quot;₺&quot;* &quot;-&quot;_-;_-@_-"/>
    <numFmt numFmtId="41" formatCode="_-* #,##0_-;\-* #,##0_-;_-* &quot;-&quot;_-;_-@_-"/>
    <numFmt numFmtId="44" formatCode="_-&quot;₺&quot;* #,##0.00_-;\-&quot;₺&quot;* #,##0.00_-;_-&quot;₺&quot;* &quot;-&quot;??_-;_-@_-"/>
    <numFmt numFmtId="43" formatCode="_-* #,##0.00_-;\-* #,##0.00_-;_-* &quot;-&quot;??_-;_-@_-"/>
    <numFmt numFmtId="164" formatCode="_-* #,##0.00\ _₺_-;\-* #,##0.00\ _₺_-;_-* &quot;-&quot;??\ _₺_-;_-@_-"/>
    <numFmt numFmtId="165" formatCode="_-* #,##0\ _T_L_-;\-* #,##0\ _T_L_-;_-* &quot;-&quot;\ _T_L_-;_-@_-"/>
    <numFmt numFmtId="166" formatCode="_-* #,##0.00\ _T_L_-;\-* #,##0.00\ _T_L_-;_-* &quot;-&quot;??\ _T_L_-;_-@_-"/>
    <numFmt numFmtId="167" formatCode="&quot;IR£&quot;#,##0.00;[Red]\-&quot;IR£&quot;#,##0.00"/>
    <numFmt numFmtId="168" formatCode="_-&quot;IR£&quot;* #,##0_-;\-&quot;IR£&quot;* #,##0_-;_-&quot;IR£&quot;* &quot;-&quot;_-;_-@_-"/>
    <numFmt numFmtId="169" formatCode="_-&quot;IR£&quot;* #,##0.00_-;\-&quot;IR£&quot;* #,##0.00_-;_-&quot;IR£&quot;* &quot;-&quot;??_-;_-@_-"/>
    <numFmt numFmtId="170" formatCode="&quot;₺&quot;\ #,##0_);\(&quot;₺&quot;\ #,##0\)"/>
    <numFmt numFmtId="171" formatCode="&quot;₺&quot;\ #,##0_);[Red]\(&quot;₺&quot;\ #,##0\)"/>
    <numFmt numFmtId="172" formatCode="&quot;₺&quot;\ #,##0.00_);\(&quot;₺&quot;\ #,##0.00\)"/>
    <numFmt numFmtId="173" formatCode="&quot;₺&quot;\ #,##0.00_);[Red]\(&quot;₺&quot;\ #,##0.00\)"/>
    <numFmt numFmtId="174" formatCode="_(&quot;₺&quot;\ * #,##0_);_(&quot;₺&quot;\ * \(#,##0\);_(&quot;₺&quot;\ * &quot;-&quot;_);_(@_)"/>
    <numFmt numFmtId="175" formatCode="&quot;₺&quot;#,##0.00;[Red]&quot;₺&quot;#,##0.00"/>
    <numFmt numFmtId="176" formatCode="#,##0.0_);\(#,##0.0\)"/>
    <numFmt numFmtId="177" formatCode="_ * #,##0_)\ _T_L_ ;_ * \(#,##0\)\ _T_L_ ;_ * &quot;-&quot;_)\ _T_L_ ;_ @_ "/>
    <numFmt numFmtId="178" formatCode="########.00"/>
    <numFmt numFmtId="179" formatCode="#,##0\ &quot;F&quot;;[Red]\-#,##0\ &quot;F&quot;"/>
    <numFmt numFmtId="180" formatCode="#,##0.00\ &quot;F&quot;;[Red]\-#,##0.00\ &quot;F&quot;"/>
    <numFmt numFmtId="181" formatCode="[$-41F]d\ mmmm\ yyyy;@"/>
    <numFmt numFmtId="182" formatCode="_-* #,##0\ _₺_-;\-* #,##0\ _₺_-;_-* &quot;-&quot;??\ _₺_-;_-@_-"/>
    <numFmt numFmtId="183" formatCode="#,###;\(#,###\);\-"/>
    <numFmt numFmtId="184" formatCode="_(* #,##0_);_(* \(#,##0\);_(* &quot;-&quot;_);_(@_)"/>
    <numFmt numFmtId="185" formatCode="#,##0.000"/>
  </numFmts>
  <fonts count="60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  <font>
      <i/>
      <sz val="8"/>
      <color theme="1"/>
      <name val="Arial"/>
      <family val="2"/>
      <charset val="162"/>
    </font>
    <font>
      <b/>
      <sz val="10"/>
      <color theme="0"/>
      <name val="Tahoma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12">
    <xf numFmtId="0" fontId="0" fillId="0" borderId="0">
      <alignment vertical="top"/>
    </xf>
    <xf numFmtId="9" fontId="8" fillId="2" borderId="0"/>
    <xf numFmtId="0" fontId="8" fillId="0" borderId="0"/>
    <xf numFmtId="42" fontId="8" fillId="0" borderId="0" applyFont="0" applyFill="0" applyBorder="0" applyAlignment="0" applyProtection="0"/>
    <xf numFmtId="8" fontId="9" fillId="0" borderId="0" applyFont="0" applyFill="0" applyBorder="0" applyAlignment="0" applyProtection="0"/>
    <xf numFmtId="0" fontId="10" fillId="0" borderId="0"/>
    <xf numFmtId="0" fontId="11" fillId="0" borderId="0" applyFont="0" applyBorder="0" applyAlignment="0">
      <alignment horizontal="centerContinuous"/>
    </xf>
    <xf numFmtId="0" fontId="12" fillId="1" borderId="0">
      <alignment horizontal="centerContinuous" vertical="center"/>
    </xf>
    <xf numFmtId="176" fontId="13" fillId="5" borderId="1">
      <alignment horizontal="left" vertical="center"/>
    </xf>
    <xf numFmtId="0" fontId="14" fillId="0" borderId="0"/>
    <xf numFmtId="167" fontId="7" fillId="0" borderId="0" applyFill="0" applyBorder="0" applyAlignment="0"/>
    <xf numFmtId="168" fontId="7" fillId="0" borderId="0" applyFill="0" applyBorder="0" applyAlignment="0"/>
    <xf numFmtId="169" fontId="7" fillId="0" borderId="0" applyFill="0" applyBorder="0" applyAlignment="0"/>
    <xf numFmtId="170" fontId="7" fillId="0" borderId="0" applyFill="0" applyBorder="0" applyAlignment="0"/>
    <xf numFmtId="171" fontId="7" fillId="0" borderId="0" applyFill="0" applyBorder="0" applyAlignment="0"/>
    <xf numFmtId="167" fontId="7" fillId="0" borderId="0" applyFill="0" applyBorder="0" applyAlignment="0"/>
    <xf numFmtId="172" fontId="7" fillId="0" borderId="0" applyFill="0" applyBorder="0" applyAlignment="0"/>
    <xf numFmtId="168" fontId="7" fillId="0" borderId="0" applyFill="0" applyBorder="0" applyAlignment="0"/>
    <xf numFmtId="0" fontId="16" fillId="0" borderId="2">
      <alignment horizontal="center"/>
    </xf>
    <xf numFmtId="177" fontId="17" fillId="0" borderId="0"/>
    <xf numFmtId="177" fontId="17" fillId="0" borderId="0"/>
    <xf numFmtId="177" fontId="17" fillId="0" borderId="0"/>
    <xf numFmtId="177" fontId="17" fillId="0" borderId="0"/>
    <xf numFmtId="177" fontId="17" fillId="0" borderId="0"/>
    <xf numFmtId="177" fontId="17" fillId="0" borderId="0"/>
    <xf numFmtId="177" fontId="17" fillId="0" borderId="0"/>
    <xf numFmtId="177" fontId="17" fillId="0" borderId="0"/>
    <xf numFmtId="167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9" fillId="0" borderId="0"/>
    <xf numFmtId="168" fontId="7" fillId="0" borderId="0" applyFont="0" applyFill="0" applyBorder="0" applyAlignment="0" applyProtection="0"/>
    <xf numFmtId="178" fontId="8" fillId="6" borderId="0" applyFont="0" applyBorder="0"/>
    <xf numFmtId="0" fontId="18" fillId="0" borderId="0" applyNumberFormat="0" applyFill="0" applyBorder="0" applyAlignment="0" applyProtection="0"/>
    <xf numFmtId="14" fontId="19" fillId="0" borderId="0" applyFill="0" applyBorder="0" applyAlignment="0"/>
    <xf numFmtId="15" fontId="20" fillId="0" borderId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7" fillId="0" borderId="0" applyFill="0" applyBorder="0" applyAlignment="0"/>
    <xf numFmtId="168" fontId="7" fillId="0" borderId="0" applyFill="0" applyBorder="0" applyAlignment="0"/>
    <xf numFmtId="167" fontId="7" fillId="0" borderId="0" applyFill="0" applyBorder="0" applyAlignment="0"/>
    <xf numFmtId="172" fontId="7" fillId="0" borderId="0" applyFill="0" applyBorder="0" applyAlignment="0"/>
    <xf numFmtId="168" fontId="7" fillId="0" borderId="0" applyFill="0" applyBorder="0" applyAlignment="0"/>
    <xf numFmtId="0" fontId="21" fillId="0" borderId="3">
      <alignment horizontal="center"/>
    </xf>
    <xf numFmtId="3" fontId="22" fillId="0" borderId="0">
      <alignment horizontal="right"/>
    </xf>
    <xf numFmtId="2" fontId="18" fillId="0" borderId="0" applyFill="0" applyBorder="0" applyAlignment="0" applyProtection="0"/>
    <xf numFmtId="38" fontId="23" fillId="6" borderId="0" applyNumberFormat="0" applyBorder="0" applyAlignment="0" applyProtection="0"/>
    <xf numFmtId="0" fontId="24" fillId="0" borderId="4">
      <alignment vertical="center"/>
    </xf>
    <xf numFmtId="0" fontId="25" fillId="7" borderId="0">
      <alignment horizontal="center"/>
    </xf>
    <xf numFmtId="0" fontId="26" fillId="0" borderId="5" applyNumberFormat="0" applyAlignment="0" applyProtection="0">
      <alignment horizontal="left" vertical="center"/>
    </xf>
    <xf numFmtId="0" fontId="27" fillId="1" borderId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0" fontId="23" fillId="8" borderId="6" applyNumberFormat="0" applyBorder="0" applyAlignment="0" applyProtection="0"/>
    <xf numFmtId="0" fontId="9" fillId="0" borderId="0"/>
    <xf numFmtId="167" fontId="7" fillId="0" borderId="0" applyFill="0" applyBorder="0" applyAlignment="0"/>
    <xf numFmtId="168" fontId="7" fillId="0" borderId="0" applyFill="0" applyBorder="0" applyAlignment="0"/>
    <xf numFmtId="167" fontId="7" fillId="0" borderId="0" applyFill="0" applyBorder="0" applyAlignment="0"/>
    <xf numFmtId="172" fontId="7" fillId="0" borderId="0" applyFill="0" applyBorder="0" applyAlignment="0"/>
    <xf numFmtId="168" fontId="7" fillId="0" borderId="0" applyFill="0" applyBorder="0" applyAlignment="0"/>
    <xf numFmtId="0" fontId="30" fillId="0" borderId="0">
      <alignment horizontal="center"/>
    </xf>
    <xf numFmtId="0" fontId="31" fillId="0" borderId="7">
      <alignment horizontal="centerContinuous"/>
    </xf>
    <xf numFmtId="38" fontId="20" fillId="0" borderId="0" applyFont="0" applyFill="0" applyBorder="0" applyAlignment="0" applyProtection="0"/>
    <xf numFmtId="40" fontId="20" fillId="0" borderId="0" applyFont="0" applyFill="0" applyBorder="0" applyAlignment="0" applyProtection="0"/>
    <xf numFmtId="0" fontId="32" fillId="0" borderId="0"/>
    <xf numFmtId="179" fontId="20" fillId="0" borderId="0" applyFont="0" applyFill="0" applyBorder="0" applyAlignment="0" applyProtection="0"/>
    <xf numFmtId="180" fontId="20" fillId="0" borderId="0" applyFont="0" applyFill="0" applyBorder="0" applyAlignment="0" applyProtection="0"/>
    <xf numFmtId="175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0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4" fontId="9" fillId="0" borderId="0" applyFont="0" applyFill="0" applyBorder="0" applyAlignment="0" applyProtection="0"/>
    <xf numFmtId="40" fontId="33" fillId="10" borderId="0">
      <alignment horizontal="right"/>
    </xf>
    <xf numFmtId="0" fontId="34" fillId="10" borderId="0">
      <alignment horizontal="right"/>
    </xf>
    <xf numFmtId="0" fontId="35" fillId="10" borderId="3"/>
    <xf numFmtId="0" fontId="35" fillId="0" borderId="0" applyBorder="0">
      <alignment horizontal="centerContinuous"/>
    </xf>
    <xf numFmtId="0" fontId="36" fillId="0" borderId="0" applyBorder="0">
      <alignment horizontal="centerContinuous"/>
    </xf>
    <xf numFmtId="42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9" fillId="0" borderId="0"/>
    <xf numFmtId="171" fontId="7" fillId="0" borderId="0" applyFont="0" applyFill="0" applyBorder="0" applyAlignment="0" applyProtection="0"/>
    <xf numFmtId="169" fontId="17" fillId="0" borderId="0" applyFont="0" applyFill="0" applyBorder="0" applyAlignment="0" applyProtection="0"/>
    <xf numFmtId="10" fontId="8" fillId="0" borderId="0" applyFont="0" applyFill="0" applyBorder="0" applyAlignment="0" applyProtection="0"/>
    <xf numFmtId="167" fontId="7" fillId="0" borderId="0" applyFill="0" applyBorder="0" applyAlignment="0"/>
    <xf numFmtId="168" fontId="7" fillId="0" borderId="0" applyFill="0" applyBorder="0" applyAlignment="0"/>
    <xf numFmtId="167" fontId="7" fillId="0" borderId="0" applyFill="0" applyBorder="0" applyAlignment="0"/>
    <xf numFmtId="172" fontId="7" fillId="0" borderId="0" applyFill="0" applyBorder="0" applyAlignment="0"/>
    <xf numFmtId="168" fontId="7" fillId="0" borderId="0" applyFill="0" applyBorder="0" applyAlignment="0"/>
    <xf numFmtId="0" fontId="20" fillId="0" borderId="0" applyNumberFormat="0" applyFont="0" applyFill="0" applyBorder="0" applyAlignment="0" applyProtection="0">
      <alignment horizontal="left"/>
    </xf>
    <xf numFmtId="15" fontId="20" fillId="0" borderId="0" applyFont="0" applyFill="0" applyBorder="0" applyAlignment="0" applyProtection="0"/>
    <xf numFmtId="4" fontId="20" fillId="0" borderId="0" applyFont="0" applyFill="0" applyBorder="0" applyAlignment="0" applyProtection="0"/>
    <xf numFmtId="0" fontId="15" fillId="0" borderId="8">
      <alignment horizontal="center"/>
    </xf>
    <xf numFmtId="3" fontId="20" fillId="0" borderId="0" applyFont="0" applyFill="0" applyBorder="0" applyAlignment="0" applyProtection="0"/>
    <xf numFmtId="0" fontId="20" fillId="11" borderId="0" applyNumberFormat="0" applyFont="0" applyBorder="0" applyAlignment="0" applyProtection="0"/>
    <xf numFmtId="0" fontId="8" fillId="9" borderId="0" applyNumberFormat="0" applyFont="0" applyBorder="0" applyAlignment="0" applyProtection="0"/>
    <xf numFmtId="0" fontId="8" fillId="3" borderId="0" applyNumberFormat="0" applyFont="0" applyBorder="0" applyAlignment="0" applyProtection="0"/>
    <xf numFmtId="0" fontId="8" fillId="4" borderId="0" applyNumberFormat="0" applyFont="0" applyBorder="0" applyAlignment="0" applyProtection="0"/>
    <xf numFmtId="0" fontId="8" fillId="0" borderId="0" applyNumberFormat="0" applyFont="0" applyFill="0" applyBorder="0" applyAlignment="0" applyProtection="0"/>
    <xf numFmtId="0" fontId="8" fillId="4" borderId="0" applyNumberFormat="0" applyFont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" fontId="37" fillId="0" borderId="0" applyBorder="0">
      <alignment horizontal="left" vertical="top" wrapText="1"/>
    </xf>
    <xf numFmtId="180" fontId="20" fillId="0" borderId="0">
      <alignment horizontal="center"/>
    </xf>
    <xf numFmtId="49" fontId="19" fillId="0" borderId="0" applyFill="0" applyBorder="0" applyAlignment="0"/>
    <xf numFmtId="173" fontId="7" fillId="0" borderId="0" applyFill="0" applyBorder="0" applyAlignment="0"/>
    <xf numFmtId="174" fontId="7" fillId="0" borderId="0" applyFill="0" applyBorder="0" applyAlignment="0"/>
    <xf numFmtId="0" fontId="18" fillId="0" borderId="9" applyNumberFormat="0" applyFill="0" applyAlignment="0" applyProtection="0"/>
    <xf numFmtId="0" fontId="8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42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38" fillId="0" borderId="0"/>
    <xf numFmtId="166" fontId="38" fillId="0" borderId="0" applyFont="0" applyFill="0" applyBorder="0" applyAlignment="0" applyProtection="0"/>
    <xf numFmtId="0" fontId="39" fillId="0" borderId="0"/>
    <xf numFmtId="0" fontId="38" fillId="0" borderId="0"/>
    <xf numFmtId="166" fontId="38" fillId="0" borderId="0" applyFont="0" applyFill="0" applyBorder="0" applyAlignment="0" applyProtection="0"/>
    <xf numFmtId="164" fontId="47" fillId="0" borderId="0" applyFont="0" applyFill="0" applyBorder="0" applyAlignment="0" applyProtection="0"/>
    <xf numFmtId="0" fontId="5" fillId="0" borderId="0"/>
    <xf numFmtId="164" fontId="7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0" fontId="3" fillId="0" borderId="0"/>
    <xf numFmtId="0" fontId="8" fillId="0" borderId="0"/>
    <xf numFmtId="0" fontId="7" fillId="0" borderId="0">
      <alignment vertical="top"/>
    </xf>
    <xf numFmtId="0" fontId="2" fillId="0" borderId="0"/>
    <xf numFmtId="0" fontId="2" fillId="0" borderId="0"/>
    <xf numFmtId="164" fontId="7" fillId="0" borderId="0" applyFont="0" applyFill="0" applyBorder="0" applyAlignment="0" applyProtection="0"/>
    <xf numFmtId="0" fontId="7" fillId="0" borderId="0">
      <alignment vertical="top"/>
    </xf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>
      <alignment vertical="top"/>
    </xf>
    <xf numFmtId="164" fontId="7" fillId="0" borderId="0" applyFont="0" applyFill="0" applyBorder="0" applyAlignment="0" applyProtection="0"/>
    <xf numFmtId="177" fontId="8" fillId="0" borderId="0"/>
    <xf numFmtId="177" fontId="8" fillId="0" borderId="0"/>
    <xf numFmtId="177" fontId="8" fillId="0" borderId="0"/>
    <xf numFmtId="177" fontId="8" fillId="0" borderId="0"/>
    <xf numFmtId="177" fontId="8" fillId="0" borderId="0"/>
    <xf numFmtId="177" fontId="8" fillId="0" borderId="0"/>
    <xf numFmtId="177" fontId="8" fillId="0" borderId="0"/>
    <xf numFmtId="177" fontId="8" fillId="0" borderId="0"/>
    <xf numFmtId="0" fontId="7" fillId="0" borderId="0">
      <alignment vertical="top"/>
    </xf>
    <xf numFmtId="164" fontId="7" fillId="0" borderId="0" applyFont="0" applyFill="0" applyBorder="0" applyAlignment="0" applyProtection="0"/>
    <xf numFmtId="0" fontId="7" fillId="0" borderId="0">
      <alignment vertical="top"/>
    </xf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7" fillId="0" borderId="0" applyFont="0" applyFill="0" applyBorder="0" applyAlignment="0" applyProtection="0"/>
    <xf numFmtId="0" fontId="7" fillId="0" borderId="0">
      <alignment vertical="top"/>
    </xf>
    <xf numFmtId="0" fontId="7" fillId="0" borderId="0">
      <alignment vertical="top"/>
    </xf>
    <xf numFmtId="169" fontId="8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>
      <alignment vertical="top"/>
    </xf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7" fillId="0" borderId="0" applyFont="0" applyFill="0" applyBorder="0" applyAlignment="0" applyProtection="0"/>
    <xf numFmtId="0" fontId="1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>
      <alignment vertical="top"/>
    </xf>
    <xf numFmtId="0" fontId="7" fillId="0" borderId="0">
      <alignment vertical="top"/>
    </xf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>
      <alignment vertical="top"/>
    </xf>
    <xf numFmtId="164" fontId="7" fillId="0" borderId="0" applyFont="0" applyFill="0" applyBorder="0" applyAlignment="0" applyProtection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</cellStyleXfs>
  <cellXfs count="241">
    <xf numFmtId="0" fontId="0" fillId="0" borderId="0" xfId="0" applyAlignment="1"/>
    <xf numFmtId="182" fontId="48" fillId="0" borderId="0" xfId="124" applyNumberFormat="1" applyFont="1" applyFill="1" applyAlignment="1">
      <alignment vertical="center"/>
    </xf>
    <xf numFmtId="182" fontId="48" fillId="0" borderId="0" xfId="124" applyNumberFormat="1" applyFont="1" applyFill="1" applyBorder="1" applyAlignment="1">
      <alignment vertical="center"/>
    </xf>
    <xf numFmtId="182" fontId="48" fillId="0" borderId="0" xfId="126" applyNumberFormat="1" applyFont="1" applyFill="1" applyBorder="1" applyAlignment="1">
      <alignment horizontal="center" vertical="center"/>
    </xf>
    <xf numFmtId="182" fontId="48" fillId="0" borderId="0" xfId="126" applyNumberFormat="1" applyFont="1" applyFill="1" applyAlignment="1">
      <alignment horizontal="center" vertical="center"/>
    </xf>
    <xf numFmtId="182" fontId="50" fillId="0" borderId="0" xfId="126" applyNumberFormat="1" applyFont="1" applyFill="1" applyAlignment="1"/>
    <xf numFmtId="182" fontId="50" fillId="0" borderId="0" xfId="126" applyNumberFormat="1" applyFont="1" applyFill="1"/>
    <xf numFmtId="0" fontId="40" fillId="0" borderId="0" xfId="70" applyFont="1"/>
    <xf numFmtId="0" fontId="40" fillId="0" borderId="0" xfId="70" applyFont="1" applyAlignment="1">
      <alignment horizontal="center"/>
    </xf>
    <xf numFmtId="0" fontId="41" fillId="0" borderId="0" xfId="70" applyFont="1"/>
    <xf numFmtId="0" fontId="32" fillId="0" borderId="11" xfId="0" applyFont="1" applyBorder="1" applyAlignment="1">
      <alignment horizontal="left" wrapText="1"/>
    </xf>
    <xf numFmtId="0" fontId="40" fillId="0" borderId="0" xfId="121" applyFont="1" applyAlignment="1">
      <alignment horizontal="left" wrapText="1"/>
    </xf>
    <xf numFmtId="0" fontId="32" fillId="0" borderId="0" xfId="0" applyFont="1" applyAlignment="1">
      <alignment horizontal="left" vertical="center" wrapText="1" indent="1"/>
    </xf>
    <xf numFmtId="0" fontId="22" fillId="0" borderId="0" xfId="0" applyFont="1" applyAlignment="1">
      <alignment horizontal="right" vertical="center" wrapText="1"/>
    </xf>
    <xf numFmtId="0" fontId="54" fillId="0" borderId="0" xfId="0" applyFont="1" applyAlignment="1">
      <alignment horizontal="justify" vertical="center"/>
    </xf>
    <xf numFmtId="3" fontId="54" fillId="0" borderId="0" xfId="0" applyNumberFormat="1" applyFont="1" applyAlignment="1">
      <alignment horizontal="center" vertical="center"/>
    </xf>
    <xf numFmtId="41" fontId="32" fillId="0" borderId="0" xfId="0" applyNumberFormat="1" applyFont="1" applyAlignment="1">
      <alignment vertical="center"/>
    </xf>
    <xf numFmtId="3" fontId="0" fillId="0" borderId="0" xfId="0" applyNumberFormat="1" applyAlignment="1"/>
    <xf numFmtId="0" fontId="22" fillId="0" borderId="0" xfId="0" applyFont="1" applyAlignment="1">
      <alignment horizontal="left" vertical="center" wrapText="1" indent="1"/>
    </xf>
    <xf numFmtId="0" fontId="32" fillId="0" borderId="0" xfId="0" applyFont="1" applyAlignment="1">
      <alignment horizontal="right" vertical="center" wrapText="1"/>
    </xf>
    <xf numFmtId="41" fontId="22" fillId="0" borderId="0" xfId="0" applyNumberFormat="1" applyFont="1" applyAlignment="1">
      <alignment vertical="center"/>
    </xf>
    <xf numFmtId="0" fontId="53" fillId="0" borderId="0" xfId="0" applyFont="1" applyAlignment="1">
      <alignment horizontal="justify" vertical="center"/>
    </xf>
    <xf numFmtId="3" fontId="53" fillId="0" borderId="0" xfId="0" applyNumberFormat="1" applyFont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22" fillId="0" borderId="0" xfId="0" applyFont="1" applyAlignment="1">
      <alignment horizontal="right" wrapText="1"/>
    </xf>
    <xf numFmtId="0" fontId="32" fillId="0" borderId="12" xfId="0" applyFont="1" applyBorder="1" applyAlignment="1">
      <alignment horizontal="right" vertical="center" wrapText="1"/>
    </xf>
    <xf numFmtId="41" fontId="32" fillId="0" borderId="12" xfId="0" applyNumberFormat="1" applyFont="1" applyBorder="1" applyAlignment="1">
      <alignment vertical="center"/>
    </xf>
    <xf numFmtId="41" fontId="32" fillId="0" borderId="12" xfId="0" applyNumberFormat="1" applyFont="1" applyBorder="1" applyAlignment="1">
      <alignment horizontal="right" vertical="center" wrapText="1"/>
    </xf>
    <xf numFmtId="3" fontId="22" fillId="0" borderId="0" xfId="0" applyNumberFormat="1" applyFont="1" applyAlignment="1">
      <alignment horizontal="right" vertical="center" wrapText="1"/>
    </xf>
    <xf numFmtId="0" fontId="22" fillId="0" borderId="11" xfId="0" applyFont="1" applyBorder="1" applyAlignment="1">
      <alignment vertical="center" wrapText="1"/>
    </xf>
    <xf numFmtId="0" fontId="40" fillId="0" borderId="0" xfId="70" applyFont="1" applyAlignment="1">
      <alignment horizontal="left"/>
    </xf>
    <xf numFmtId="0" fontId="40" fillId="0" borderId="0" xfId="121" applyFont="1" applyAlignment="1">
      <alignment horizontal="center"/>
    </xf>
    <xf numFmtId="0" fontId="41" fillId="0" borderId="0" xfId="121" applyFont="1" applyAlignment="1">
      <alignment horizontal="right" wrapText="1"/>
    </xf>
    <xf numFmtId="0" fontId="22" fillId="0" borderId="0" xfId="121" applyFont="1" applyAlignment="1">
      <alignment horizontal="right" wrapText="1"/>
    </xf>
    <xf numFmtId="0" fontId="54" fillId="0" borderId="0" xfId="0" applyFont="1" applyAlignment="1"/>
    <xf numFmtId="0" fontId="22" fillId="0" borderId="0" xfId="70" applyFont="1"/>
    <xf numFmtId="0" fontId="41" fillId="0" borderId="11" xfId="70" applyFont="1" applyBorder="1" applyAlignment="1">
      <alignment horizontal="right" wrapText="1"/>
    </xf>
    <xf numFmtId="0" fontId="41" fillId="0" borderId="0" xfId="70" applyFont="1" applyAlignment="1">
      <alignment horizontal="right" wrapText="1"/>
    </xf>
    <xf numFmtId="0" fontId="32" fillId="0" borderId="12" xfId="0" applyFont="1" applyBorder="1" applyAlignment="1">
      <alignment wrapText="1"/>
    </xf>
    <xf numFmtId="3" fontId="32" fillId="0" borderId="12" xfId="0" applyNumberFormat="1" applyFont="1" applyBorder="1" applyAlignment="1">
      <alignment horizontal="right" wrapText="1"/>
    </xf>
    <xf numFmtId="0" fontId="56" fillId="0" borderId="0" xfId="0" applyFont="1" applyAlignment="1">
      <alignment vertical="center"/>
    </xf>
    <xf numFmtId="3" fontId="56" fillId="0" borderId="0" xfId="0" applyNumberFormat="1" applyFont="1" applyAlignment="1">
      <alignment vertical="center"/>
    </xf>
    <xf numFmtId="0" fontId="22" fillId="0" borderId="0" xfId="0" applyFont="1" applyAlignment="1">
      <alignment vertical="center" wrapText="1"/>
    </xf>
    <xf numFmtId="0" fontId="57" fillId="0" borderId="0" xfId="0" applyFont="1" applyAlignment="1">
      <alignment vertical="center"/>
    </xf>
    <xf numFmtId="41" fontId="22" fillId="0" borderId="0" xfId="0" applyNumberFormat="1" applyFont="1" applyAlignment="1">
      <alignment horizontal="right"/>
    </xf>
    <xf numFmtId="3" fontId="57" fillId="0" borderId="0" xfId="0" applyNumberFormat="1" applyFont="1" applyAlignment="1">
      <alignment vertical="center"/>
    </xf>
    <xf numFmtId="41" fontId="22" fillId="0" borderId="11" xfId="0" applyNumberFormat="1" applyFont="1" applyBorder="1" applyAlignment="1">
      <alignment horizontal="right"/>
    </xf>
    <xf numFmtId="41" fontId="57" fillId="0" borderId="0" xfId="0" applyNumberFormat="1" applyFont="1" applyAlignment="1">
      <alignment vertical="center"/>
    </xf>
    <xf numFmtId="0" fontId="32" fillId="0" borderId="11" xfId="0" applyFont="1" applyBorder="1" applyAlignment="1">
      <alignment wrapText="1"/>
    </xf>
    <xf numFmtId="0" fontId="32" fillId="0" borderId="0" xfId="0" applyFont="1" applyAlignment="1">
      <alignment wrapText="1"/>
    </xf>
    <xf numFmtId="3" fontId="32" fillId="0" borderId="0" xfId="0" applyNumberFormat="1" applyFont="1" applyAlignment="1">
      <alignment horizontal="right" wrapText="1"/>
    </xf>
    <xf numFmtId="41" fontId="32" fillId="0" borderId="0" xfId="0" applyNumberFormat="1" applyFont="1" applyAlignment="1">
      <alignment horizontal="right" wrapText="1"/>
    </xf>
    <xf numFmtId="0" fontId="32" fillId="0" borderId="12" xfId="0" applyFont="1" applyBorder="1" applyAlignment="1">
      <alignment vertical="center" wrapText="1"/>
    </xf>
    <xf numFmtId="3" fontId="32" fillId="0" borderId="12" xfId="0" applyNumberFormat="1" applyFont="1" applyBorder="1" applyAlignment="1">
      <alignment horizontal="right" vertical="center" wrapText="1"/>
    </xf>
    <xf numFmtId="0" fontId="40" fillId="0" borderId="0" xfId="70" applyFont="1" applyAlignment="1">
      <alignment vertical="center"/>
    </xf>
    <xf numFmtId="0" fontId="41" fillId="0" borderId="0" xfId="121" applyFont="1"/>
    <xf numFmtId="0" fontId="40" fillId="0" borderId="0" xfId="121" applyFont="1"/>
    <xf numFmtId="3" fontId="40" fillId="0" borderId="0" xfId="70" applyNumberFormat="1" applyFont="1"/>
    <xf numFmtId="3" fontId="22" fillId="0" borderId="0" xfId="0" applyNumberFormat="1" applyFont="1" applyAlignment="1">
      <alignment horizontal="right" vertical="center"/>
    </xf>
    <xf numFmtId="3" fontId="32" fillId="0" borderId="0" xfId="0" applyNumberFormat="1" applyFont="1" applyAlignment="1"/>
    <xf numFmtId="3" fontId="22" fillId="0" borderId="0" xfId="0" applyNumberFormat="1" applyFont="1" applyAlignment="1"/>
    <xf numFmtId="0" fontId="52" fillId="0" borderId="0" xfId="0" applyFont="1" applyAlignment="1">
      <alignment vertical="center"/>
    </xf>
    <xf numFmtId="182" fontId="49" fillId="0" borderId="0" xfId="126" applyNumberFormat="1" applyFont="1" applyFill="1" applyAlignment="1">
      <alignment horizontal="center" vertical="center"/>
    </xf>
    <xf numFmtId="0" fontId="32" fillId="0" borderId="13" xfId="0" applyFont="1" applyBorder="1" applyAlignment="1">
      <alignment vertical="center" wrapText="1"/>
    </xf>
    <xf numFmtId="0" fontId="40" fillId="0" borderId="0" xfId="130" applyFont="1"/>
    <xf numFmtId="0" fontId="22" fillId="0" borderId="0" xfId="0" applyFont="1" applyAlignment="1"/>
    <xf numFmtId="0" fontId="55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22" fillId="0" borderId="0" xfId="0" applyFont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22" fillId="0" borderId="12" xfId="0" applyFont="1" applyBorder="1" applyAlignment="1">
      <alignment horizontal="right" vertical="center"/>
    </xf>
    <xf numFmtId="3" fontId="32" fillId="0" borderId="12" xfId="0" applyNumberFormat="1" applyFont="1" applyBorder="1" applyAlignment="1">
      <alignment horizontal="right" vertical="center"/>
    </xf>
    <xf numFmtId="3" fontId="40" fillId="0" borderId="0" xfId="130" applyNumberFormat="1" applyFont="1"/>
    <xf numFmtId="0" fontId="22" fillId="0" borderId="0" xfId="0" applyFont="1" applyAlignment="1">
      <alignment vertical="center"/>
    </xf>
    <xf numFmtId="3" fontId="32" fillId="0" borderId="0" xfId="0" applyNumberFormat="1" applyFont="1" applyAlignment="1">
      <alignment horizontal="right" vertical="center"/>
    </xf>
    <xf numFmtId="3" fontId="55" fillId="0" borderId="0" xfId="0" applyNumberFormat="1" applyFont="1" applyAlignment="1">
      <alignment vertical="center"/>
    </xf>
    <xf numFmtId="0" fontId="51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3" fontId="37" fillId="0" borderId="0" xfId="0" applyNumberFormat="1" applyFont="1" applyAlignment="1">
      <alignment vertical="center"/>
    </xf>
    <xf numFmtId="0" fontId="22" fillId="0" borderId="0" xfId="130" applyFont="1"/>
    <xf numFmtId="0" fontId="22" fillId="0" borderId="0" xfId="0" applyFont="1" applyAlignment="1">
      <alignment horizontal="right"/>
    </xf>
    <xf numFmtId="182" fontId="49" fillId="0" borderId="0" xfId="126" applyNumberFormat="1" applyFont="1" applyFill="1" applyAlignment="1">
      <alignment horizontal="center" vertical="center" wrapText="1"/>
    </xf>
    <xf numFmtId="0" fontId="22" fillId="0" borderId="11" xfId="0" applyFont="1" applyBorder="1" applyAlignment="1">
      <alignment horizontal="right" vertical="center"/>
    </xf>
    <xf numFmtId="3" fontId="22" fillId="0" borderId="11" xfId="0" applyNumberFormat="1" applyFont="1" applyBorder="1" applyAlignment="1">
      <alignment horizontal="right" vertical="center"/>
    </xf>
    <xf numFmtId="0" fontId="32" fillId="0" borderId="12" xfId="0" applyFont="1" applyBorder="1" applyAlignment="1">
      <alignment horizontal="right" vertical="center"/>
    </xf>
    <xf numFmtId="0" fontId="22" fillId="0" borderId="13" xfId="0" applyFont="1" applyBorder="1" applyAlignment="1">
      <alignment horizontal="right" vertical="center"/>
    </xf>
    <xf numFmtId="3" fontId="32" fillId="0" borderId="13" xfId="0" applyNumberFormat="1" applyFont="1" applyBorder="1" applyAlignment="1">
      <alignment horizontal="right" vertical="center"/>
    </xf>
    <xf numFmtId="0" fontId="40" fillId="0" borderId="0" xfId="130" applyFont="1" applyAlignment="1">
      <alignment horizontal="center"/>
    </xf>
    <xf numFmtId="0" fontId="55" fillId="0" borderId="0" xfId="0" applyFont="1" applyAlignment="1"/>
    <xf numFmtId="3" fontId="55" fillId="0" borderId="0" xfId="0" applyNumberFormat="1" applyFont="1" applyAlignment="1"/>
    <xf numFmtId="0" fontId="41" fillId="0" borderId="10" xfId="129" applyFont="1" applyBorder="1" applyAlignment="1">
      <alignment horizontal="center" vertical="center" wrapText="1"/>
    </xf>
    <xf numFmtId="0" fontId="41" fillId="0" borderId="10" xfId="129" applyFont="1" applyBorder="1" applyAlignment="1">
      <alignment horizontal="right" vertical="center" wrapText="1"/>
    </xf>
    <xf numFmtId="0" fontId="40" fillId="0" borderId="11" xfId="121" applyFont="1" applyBorder="1" applyAlignment="1">
      <alignment horizontal="center" vertical="top" wrapText="1"/>
    </xf>
    <xf numFmtId="0" fontId="41" fillId="0" borderId="11" xfId="70" applyFont="1" applyBorder="1" applyAlignment="1">
      <alignment wrapText="1"/>
    </xf>
    <xf numFmtId="0" fontId="32" fillId="0" borderId="0" xfId="121" applyFont="1" applyAlignment="1">
      <alignment horizontal="right" wrapText="1"/>
    </xf>
    <xf numFmtId="0" fontId="40" fillId="0" borderId="11" xfId="121" applyFont="1" applyBorder="1" applyAlignment="1">
      <alignment horizontal="left" wrapText="1"/>
    </xf>
    <xf numFmtId="183" fontId="22" fillId="0" borderId="0" xfId="131" applyNumberFormat="1" applyFont="1" applyAlignment="1">
      <alignment horizontal="right" vertical="center"/>
    </xf>
    <xf numFmtId="183" fontId="22" fillId="0" borderId="11" xfId="131" applyNumberFormat="1" applyFont="1" applyBorder="1" applyAlignment="1">
      <alignment horizontal="right" vertical="center"/>
    </xf>
    <xf numFmtId="183" fontId="32" fillId="0" borderId="12" xfId="131" applyNumberFormat="1" applyFont="1" applyBorder="1" applyAlignment="1">
      <alignment horizontal="right" vertical="center"/>
    </xf>
    <xf numFmtId="183" fontId="32" fillId="0" borderId="11" xfId="131" applyNumberFormat="1" applyFont="1" applyBorder="1" applyAlignment="1">
      <alignment horizontal="right"/>
    </xf>
    <xf numFmtId="0" fontId="40" fillId="0" borderId="0" xfId="133" applyFont="1" applyAlignment="1">
      <alignment horizontal="center"/>
    </xf>
    <xf numFmtId="0" fontId="40" fillId="0" borderId="0" xfId="133" applyFont="1"/>
    <xf numFmtId="0" fontId="7" fillId="0" borderId="0" xfId="132" applyAlignment="1">
      <alignment horizontal="center"/>
    </xf>
    <xf numFmtId="0" fontId="7" fillId="0" borderId="0" xfId="132" applyAlignment="1"/>
    <xf numFmtId="0" fontId="52" fillId="0" borderId="0" xfId="132" applyFont="1" applyAlignment="1">
      <alignment horizontal="left" vertical="center"/>
    </xf>
    <xf numFmtId="0" fontId="41" fillId="0" borderId="11" xfId="133" applyFont="1" applyBorder="1" applyAlignment="1">
      <alignment horizontal="left" wrapText="1"/>
    </xf>
    <xf numFmtId="0" fontId="52" fillId="0" borderId="0" xfId="132" applyFont="1" applyAlignment="1">
      <alignment vertical="center"/>
    </xf>
    <xf numFmtId="0" fontId="41" fillId="0" borderId="0" xfId="133" applyFont="1" applyAlignment="1">
      <alignment vertical="center" wrapText="1"/>
    </xf>
    <xf numFmtId="0" fontId="41" fillId="0" borderId="0" xfId="133" applyFont="1" applyAlignment="1">
      <alignment horizontal="right" vertical="center" wrapText="1"/>
    </xf>
    <xf numFmtId="15" fontId="52" fillId="0" borderId="0" xfId="132" applyNumberFormat="1" applyFont="1" applyAlignment="1">
      <alignment vertical="center"/>
    </xf>
    <xf numFmtId="0" fontId="22" fillId="0" borderId="0" xfId="132" applyFont="1" applyAlignment="1">
      <alignment horizontal="right" vertical="center" wrapText="1"/>
    </xf>
    <xf numFmtId="0" fontId="22" fillId="0" borderId="0" xfId="132" applyFont="1" applyAlignment="1">
      <alignment vertical="center" wrapText="1"/>
    </xf>
    <xf numFmtId="184" fontId="22" fillId="0" borderId="0" xfId="132" applyNumberFormat="1" applyFont="1" applyAlignment="1"/>
    <xf numFmtId="0" fontId="53" fillId="0" borderId="0" xfId="132" applyFont="1" applyAlignment="1">
      <alignment horizontal="left" vertical="center"/>
    </xf>
    <xf numFmtId="3" fontId="51" fillId="0" borderId="0" xfId="132" applyNumberFormat="1" applyFont="1" applyAlignment="1">
      <alignment horizontal="left" vertical="center"/>
    </xf>
    <xf numFmtId="0" fontId="32" fillId="0" borderId="11" xfId="132" applyFont="1" applyBorder="1" applyAlignment="1">
      <alignment horizontal="center" vertical="center" wrapText="1"/>
    </xf>
    <xf numFmtId="184" fontId="32" fillId="0" borderId="0" xfId="132" applyNumberFormat="1" applyFont="1" applyAlignment="1"/>
    <xf numFmtId="0" fontId="32" fillId="0" borderId="12" xfId="132" applyFont="1" applyBorder="1" applyAlignment="1">
      <alignment horizontal="center" vertical="center" wrapText="1"/>
    </xf>
    <xf numFmtId="3" fontId="32" fillId="0" borderId="12" xfId="132" applyNumberFormat="1" applyFont="1" applyBorder="1" applyAlignment="1"/>
    <xf numFmtId="0" fontId="54" fillId="0" borderId="0" xfId="132" applyFont="1" applyAlignment="1">
      <alignment horizontal="left" vertical="center"/>
    </xf>
    <xf numFmtId="3" fontId="52" fillId="0" borderId="0" xfId="132" applyNumberFormat="1" applyFont="1" applyAlignment="1">
      <alignment horizontal="left" vertical="center"/>
    </xf>
    <xf numFmtId="0" fontId="22" fillId="0" borderId="0" xfId="132" applyFont="1" applyAlignment="1">
      <alignment horizontal="center" vertical="center" wrapText="1"/>
    </xf>
    <xf numFmtId="0" fontId="32" fillId="0" borderId="11" xfId="132" applyFont="1" applyBorder="1" applyAlignment="1">
      <alignment horizontal="right" vertical="center" wrapText="1"/>
    </xf>
    <xf numFmtId="0" fontId="51" fillId="0" borderId="0" xfId="132" applyFont="1" applyAlignment="1">
      <alignment horizontal="left" vertical="center"/>
    </xf>
    <xf numFmtId="0" fontId="40" fillId="0" borderId="0" xfId="133" applyFont="1" applyAlignment="1">
      <alignment vertical="center"/>
    </xf>
    <xf numFmtId="0" fontId="32" fillId="0" borderId="0" xfId="132" applyFont="1" applyAlignment="1">
      <alignment horizontal="right" vertical="center" wrapText="1"/>
    </xf>
    <xf numFmtId="0" fontId="22" fillId="0" borderId="11" xfId="132" applyFont="1" applyBorder="1" applyAlignment="1">
      <alignment horizontal="center" vertical="center" wrapText="1"/>
    </xf>
    <xf numFmtId="3" fontId="32" fillId="0" borderId="0" xfId="132" applyNumberFormat="1" applyFont="1" applyAlignment="1"/>
    <xf numFmtId="0" fontId="32" fillId="0" borderId="0" xfId="132" applyFont="1" applyAlignment="1">
      <alignment horizontal="center" vertical="center" wrapText="1"/>
    </xf>
    <xf numFmtId="0" fontId="40" fillId="0" borderId="12" xfId="133" applyFont="1" applyBorder="1" applyAlignment="1">
      <alignment horizontal="center"/>
    </xf>
    <xf numFmtId="0" fontId="41" fillId="0" borderId="9" xfId="133" applyFont="1" applyBorder="1" applyAlignment="1">
      <alignment vertical="center"/>
    </xf>
    <xf numFmtId="3" fontId="46" fillId="0" borderId="0" xfId="132" applyNumberFormat="1" applyFont="1" applyAlignment="1">
      <alignment horizontal="center" vertical="center"/>
    </xf>
    <xf numFmtId="3" fontId="45" fillId="0" borderId="0" xfId="132" applyNumberFormat="1" applyFont="1" applyAlignment="1">
      <alignment horizontal="center" vertical="center"/>
    </xf>
    <xf numFmtId="0" fontId="45" fillId="0" borderId="0" xfId="132" applyFont="1" applyAlignment="1">
      <alignment horizontal="center"/>
    </xf>
    <xf numFmtId="0" fontId="32" fillId="0" borderId="0" xfId="132" applyFont="1" applyAlignment="1">
      <alignment horizontal="justify" vertical="center" wrapText="1"/>
    </xf>
    <xf numFmtId="0" fontId="32" fillId="0" borderId="0" xfId="132" applyFont="1" applyAlignment="1">
      <alignment horizontal="right" wrapText="1"/>
    </xf>
    <xf numFmtId="184" fontId="32" fillId="0" borderId="11" xfId="132" applyNumberFormat="1" applyFont="1" applyBorder="1" applyAlignment="1">
      <alignment vertical="center"/>
    </xf>
    <xf numFmtId="184" fontId="22" fillId="0" borderId="0" xfId="132" applyNumberFormat="1" applyFont="1" applyAlignment="1">
      <alignment horizontal="center" vertical="center"/>
    </xf>
    <xf numFmtId="0" fontId="53" fillId="0" borderId="0" xfId="132" applyFont="1" applyAlignment="1">
      <alignment vertical="center"/>
    </xf>
    <xf numFmtId="3" fontId="53" fillId="0" borderId="0" xfId="132" applyNumberFormat="1" applyFont="1" applyAlignment="1">
      <alignment vertical="center"/>
    </xf>
    <xf numFmtId="3" fontId="22" fillId="0" borderId="0" xfId="132" applyNumberFormat="1" applyFont="1" applyAlignment="1">
      <alignment vertical="center"/>
    </xf>
    <xf numFmtId="184" fontId="22" fillId="0" borderId="11" xfId="132" applyNumberFormat="1" applyFont="1" applyBorder="1" applyAlignment="1">
      <alignment horizontal="center" vertical="center"/>
    </xf>
    <xf numFmtId="0" fontId="22" fillId="0" borderId="0" xfId="132" applyFont="1" applyAlignment="1">
      <alignment vertical="top" wrapText="1"/>
    </xf>
    <xf numFmtId="0" fontId="22" fillId="0" borderId="0" xfId="133" applyFont="1"/>
    <xf numFmtId="0" fontId="32" fillId="0" borderId="0" xfId="132" applyFont="1" applyAlignment="1">
      <alignment wrapText="1"/>
    </xf>
    <xf numFmtId="184" fontId="32" fillId="0" borderId="11" xfId="132" applyNumberFormat="1" applyFont="1" applyBorder="1" applyAlignment="1">
      <alignment horizontal="center" vertical="center"/>
    </xf>
    <xf numFmtId="0" fontId="32" fillId="0" borderId="8" xfId="132" applyFont="1" applyBorder="1" applyAlignment="1">
      <alignment horizontal="right" vertical="center" wrapText="1"/>
    </xf>
    <xf numFmtId="184" fontId="32" fillId="0" borderId="8" xfId="132" applyNumberFormat="1" applyFont="1" applyBorder="1" applyAlignment="1">
      <alignment vertical="center"/>
    </xf>
    <xf numFmtId="0" fontId="43" fillId="0" borderId="0" xfId="133" applyFont="1" applyAlignment="1">
      <alignment horizontal="left" vertical="center" wrapText="1"/>
    </xf>
    <xf numFmtId="0" fontId="44" fillId="0" borderId="0" xfId="133" applyFont="1" applyAlignment="1">
      <alignment horizontal="right" vertical="center" wrapText="1"/>
    </xf>
    <xf numFmtId="0" fontId="43" fillId="0" borderId="0" xfId="133" applyFont="1" applyAlignment="1">
      <alignment horizontal="left" vertical="top" wrapText="1" indent="1"/>
    </xf>
    <xf numFmtId="0" fontId="44" fillId="0" borderId="0" xfId="133" applyFont="1" applyAlignment="1">
      <alignment horizontal="center" wrapText="1"/>
    </xf>
    <xf numFmtId="0" fontId="58" fillId="0" borderId="0" xfId="127" applyFont="1" applyAlignment="1">
      <alignment horizontal="left" wrapText="1"/>
    </xf>
    <xf numFmtId="0" fontId="41" fillId="0" borderId="0" xfId="133" applyFont="1" applyAlignment="1">
      <alignment horizontal="right" wrapText="1"/>
    </xf>
    <xf numFmtId="184" fontId="32" fillId="0" borderId="0" xfId="132" applyNumberFormat="1" applyFont="1" applyAlignment="1">
      <alignment horizontal="right" vertical="center"/>
    </xf>
    <xf numFmtId="0" fontId="41" fillId="0" borderId="0" xfId="129" applyFont="1" applyAlignment="1">
      <alignment horizontal="right" vertical="center" wrapText="1"/>
    </xf>
    <xf numFmtId="0" fontId="22" fillId="0" borderId="12" xfId="0" applyFont="1" applyBorder="1" applyAlignment="1">
      <alignment horizontal="right" vertical="center" wrapText="1"/>
    </xf>
    <xf numFmtId="41" fontId="22" fillId="0" borderId="12" xfId="0" applyNumberFormat="1" applyFont="1" applyBorder="1" applyAlignment="1">
      <alignment vertical="center"/>
    </xf>
    <xf numFmtId="0" fontId="41" fillId="0" borderId="0" xfId="70" applyFont="1" applyAlignment="1">
      <alignment wrapText="1"/>
    </xf>
    <xf numFmtId="185" fontId="32" fillId="0" borderId="9" xfId="132" applyNumberFormat="1" applyFont="1" applyBorder="1" applyAlignment="1">
      <alignment horizontal="right" vertical="center"/>
    </xf>
    <xf numFmtId="182" fontId="50" fillId="0" borderId="0" xfId="126" applyNumberFormat="1" applyFont="1" applyFill="1" applyAlignment="1">
      <alignment horizontal="center" vertical="center"/>
    </xf>
    <xf numFmtId="3" fontId="22" fillId="0" borderId="11" xfId="0" applyNumberFormat="1" applyFont="1" applyBorder="1" applyAlignment="1">
      <alignment horizontal="right" vertical="center" wrapText="1"/>
    </xf>
    <xf numFmtId="183" fontId="22" fillId="0" borderId="11" xfId="131" applyNumberFormat="1" applyFont="1" applyBorder="1" applyAlignment="1">
      <alignment horizontal="right"/>
    </xf>
    <xf numFmtId="183" fontId="22" fillId="0" borderId="10" xfId="131" applyNumberFormat="1" applyFont="1" applyBorder="1" applyAlignment="1">
      <alignment horizontal="right"/>
    </xf>
    <xf numFmtId="183" fontId="22" fillId="0" borderId="0" xfId="131" applyNumberFormat="1" applyFont="1" applyAlignment="1">
      <alignment horizontal="right"/>
    </xf>
    <xf numFmtId="0" fontId="22" fillId="0" borderId="10" xfId="0" applyFont="1" applyBorder="1" applyAlignment="1">
      <alignment horizontal="right" vertical="center" wrapText="1"/>
    </xf>
    <xf numFmtId="183" fontId="22" fillId="0" borderId="10" xfId="131" applyNumberFormat="1" applyFont="1" applyBorder="1" applyAlignment="1">
      <alignment horizontal="right" vertical="center"/>
    </xf>
    <xf numFmtId="0" fontId="22" fillId="0" borderId="11" xfId="0" applyFont="1" applyBorder="1" applyAlignment="1">
      <alignment horizontal="right" vertical="center" wrapText="1"/>
    </xf>
    <xf numFmtId="0" fontId="40" fillId="0" borderId="0" xfId="133" applyFont="1" applyAlignment="1">
      <alignment horizontal="right" vertical="center" wrapText="1"/>
    </xf>
    <xf numFmtId="4" fontId="32" fillId="0" borderId="9" xfId="132" applyNumberFormat="1" applyFont="1" applyBorder="1" applyAlignment="1">
      <alignment horizontal="right" vertical="center"/>
    </xf>
    <xf numFmtId="3" fontId="40" fillId="0" borderId="0" xfId="133" applyNumberFormat="1" applyFont="1" applyAlignment="1">
      <alignment horizontal="center"/>
    </xf>
    <xf numFmtId="182" fontId="59" fillId="0" borderId="0" xfId="126" applyNumberFormat="1" applyFont="1" applyAlignment="1">
      <alignment horizontal="center" vertical="center"/>
    </xf>
    <xf numFmtId="182" fontId="49" fillId="0" borderId="0" xfId="126" applyNumberFormat="1" applyFont="1" applyAlignment="1">
      <alignment horizontal="center" vertical="center"/>
    </xf>
    <xf numFmtId="0" fontId="22" fillId="0" borderId="0" xfId="132" applyFont="1" applyAlignment="1">
      <alignment horizontal="right" wrapText="1"/>
    </xf>
    <xf numFmtId="3" fontId="22" fillId="0" borderId="0" xfId="132" applyNumberFormat="1" applyFont="1" applyAlignment="1">
      <alignment horizontal="right" vertical="center" wrapText="1"/>
    </xf>
    <xf numFmtId="3" fontId="44" fillId="0" borderId="0" xfId="133" applyNumberFormat="1" applyFont="1" applyAlignment="1">
      <alignment horizontal="right" vertical="center" wrapText="1"/>
    </xf>
    <xf numFmtId="3" fontId="44" fillId="0" borderId="0" xfId="133" applyNumberFormat="1" applyFont="1" applyAlignment="1">
      <alignment horizontal="center" wrapText="1"/>
    </xf>
    <xf numFmtId="0" fontId="22" fillId="0" borderId="11" xfId="132" quotePrefix="1" applyFont="1" applyBorder="1" applyAlignment="1">
      <alignment vertical="top" wrapText="1"/>
    </xf>
    <xf numFmtId="0" fontId="7" fillId="0" borderId="0" xfId="136" applyAlignment="1"/>
    <xf numFmtId="0" fontId="32" fillId="0" borderId="0" xfId="136" applyFont="1" applyAlignment="1"/>
    <xf numFmtId="0" fontId="42" fillId="0" borderId="0" xfId="176" applyFont="1" applyAlignment="1">
      <alignment horizontal="center" vertical="center" wrapText="1"/>
    </xf>
    <xf numFmtId="0" fontId="41" fillId="0" borderId="11" xfId="176" applyFont="1" applyBorder="1" applyAlignment="1">
      <alignment horizontal="right" vertical="center" wrapText="1"/>
    </xf>
    <xf numFmtId="0" fontId="58" fillId="0" borderId="11" xfId="181" applyFont="1" applyBorder="1" applyAlignment="1">
      <alignment horizontal="left" wrapText="1"/>
    </xf>
    <xf numFmtId="0" fontId="32" fillId="0" borderId="0" xfId="136" applyFont="1" applyAlignment="1">
      <alignment horizontal="right" wrapText="1"/>
    </xf>
    <xf numFmtId="0" fontId="22" fillId="0" borderId="0" xfId="167" applyFont="1" applyAlignment="1">
      <alignment vertical="center"/>
    </xf>
    <xf numFmtId="0" fontId="32" fillId="0" borderId="0" xfId="182" applyFont="1" applyAlignment="1">
      <alignment vertical="center"/>
    </xf>
    <xf numFmtId="0" fontId="32" fillId="0" borderId="12" xfId="182" applyFont="1" applyBorder="1" applyAlignment="1">
      <alignment vertical="center" wrapText="1"/>
    </xf>
    <xf numFmtId="0" fontId="22" fillId="0" borderId="0" xfId="183" applyFont="1" applyAlignment="1">
      <alignment vertical="center" wrapText="1"/>
    </xf>
    <xf numFmtId="0" fontId="22" fillId="0" borderId="0" xfId="184" applyFont="1" applyAlignment="1">
      <alignment vertical="center" wrapText="1"/>
    </xf>
    <xf numFmtId="0" fontId="22" fillId="0" borderId="0" xfId="162" applyFont="1" applyAlignment="1">
      <alignment vertical="center"/>
    </xf>
    <xf numFmtId="0" fontId="32" fillId="0" borderId="12" xfId="185" applyFont="1" applyBorder="1" applyAlignment="1">
      <alignment vertical="center" wrapText="1"/>
    </xf>
    <xf numFmtId="0" fontId="22" fillId="0" borderId="11" xfId="184" applyFont="1" applyBorder="1" applyAlignment="1">
      <alignment vertical="center" wrapText="1"/>
    </xf>
    <xf numFmtId="0" fontId="32" fillId="0" borderId="13" xfId="186" applyFont="1" applyBorder="1" applyAlignment="1">
      <alignment vertical="center" wrapText="1"/>
    </xf>
    <xf numFmtId="0" fontId="22" fillId="0" borderId="0" xfId="139" applyFont="1" applyAlignment="1">
      <alignment vertical="center" wrapText="1"/>
    </xf>
    <xf numFmtId="0" fontId="32" fillId="0" borderId="0" xfId="139" applyFont="1" applyAlignment="1">
      <alignment vertical="center"/>
    </xf>
    <xf numFmtId="0" fontId="32" fillId="0" borderId="12" xfId="139" applyFont="1" applyBorder="1" applyAlignment="1">
      <alignment vertical="center"/>
    </xf>
    <xf numFmtId="0" fontId="22" fillId="0" borderId="0" xfId="139" applyFont="1" applyAlignment="1">
      <alignment vertical="center"/>
    </xf>
    <xf numFmtId="0" fontId="22" fillId="0" borderId="0" xfId="139" applyFont="1" applyAlignment="1">
      <alignment horizontal="left" vertical="center" indent="2"/>
    </xf>
    <xf numFmtId="0" fontId="22" fillId="0" borderId="0" xfId="139" applyFont="1" applyAlignment="1">
      <alignment horizontal="left" vertical="center" indent="1"/>
    </xf>
    <xf numFmtId="0" fontId="22" fillId="0" borderId="0" xfId="149" applyFont="1" applyAlignment="1">
      <alignment vertical="center" wrapText="1"/>
    </xf>
    <xf numFmtId="0" fontId="22" fillId="0" borderId="0" xfId="149" applyFont="1" applyAlignment="1">
      <alignment wrapText="1"/>
    </xf>
    <xf numFmtId="0" fontId="22" fillId="0" borderId="0" xfId="149" applyFont="1" applyAlignment="1">
      <alignment vertical="center"/>
    </xf>
    <xf numFmtId="0" fontId="22" fillId="0" borderId="0" xfId="200" applyFont="1" applyAlignment="1">
      <alignment vertical="center"/>
    </xf>
    <xf numFmtId="0" fontId="22" fillId="0" borderId="11" xfId="200" applyFont="1" applyBorder="1" applyAlignment="1">
      <alignment vertical="center"/>
    </xf>
    <xf numFmtId="0" fontId="32" fillId="0" borderId="13" xfId="200" applyFont="1" applyBorder="1" applyAlignment="1">
      <alignment vertical="center"/>
    </xf>
    <xf numFmtId="0" fontId="32" fillId="0" borderId="0" xfId="203" applyFont="1" applyAlignment="1">
      <alignment horizontal="right" wrapText="1"/>
    </xf>
    <xf numFmtId="181" fontId="41" fillId="0" borderId="11" xfId="176" applyNumberFormat="1" applyFont="1" applyBorder="1" applyAlignment="1">
      <alignment horizontal="right" vertical="center" wrapText="1"/>
    </xf>
    <xf numFmtId="0" fontId="32" fillId="0" borderId="0" xfId="132" applyFont="1" applyAlignment="1">
      <alignment vertical="center" wrapText="1"/>
    </xf>
    <xf numFmtId="0" fontId="32" fillId="0" borderId="11" xfId="132" applyFont="1" applyBorder="1" applyAlignment="1">
      <alignment vertical="center" wrapText="1"/>
    </xf>
    <xf numFmtId="0" fontId="32" fillId="0" borderId="12" xfId="132" applyFont="1" applyBorder="1" applyAlignment="1">
      <alignment vertical="center" wrapText="1"/>
    </xf>
    <xf numFmtId="0" fontId="22" fillId="0" borderId="11" xfId="132" applyFont="1" applyBorder="1" applyAlignment="1">
      <alignment vertical="center" wrapText="1"/>
    </xf>
    <xf numFmtId="0" fontId="32" fillId="0" borderId="13" xfId="132" applyFont="1" applyBorder="1" applyAlignment="1">
      <alignment vertical="center" wrapText="1"/>
    </xf>
    <xf numFmtId="0" fontId="22" fillId="0" borderId="0" xfId="132" applyFont="1" applyAlignment="1"/>
    <xf numFmtId="0" fontId="42" fillId="0" borderId="0" xfId="132" applyFont="1" applyAlignment="1">
      <alignment vertical="center" wrapText="1"/>
    </xf>
    <xf numFmtId="0" fontId="22" fillId="0" borderId="0" xfId="132" quotePrefix="1" applyFont="1" applyAlignment="1">
      <alignment vertical="center" wrapText="1"/>
    </xf>
    <xf numFmtId="0" fontId="32" fillId="0" borderId="11" xfId="187" applyFont="1" applyBorder="1" applyAlignment="1">
      <alignment vertical="center" wrapText="1"/>
    </xf>
    <xf numFmtId="0" fontId="32" fillId="0" borderId="0" xfId="187" applyFont="1" applyAlignment="1">
      <alignment vertical="center" wrapText="1"/>
    </xf>
    <xf numFmtId="0" fontId="22" fillId="0" borderId="0" xfId="187" applyFont="1" applyAlignment="1">
      <alignment vertical="center" wrapText="1"/>
    </xf>
    <xf numFmtId="0" fontId="22" fillId="0" borderId="11" xfId="187" applyFont="1" applyBorder="1" applyAlignment="1">
      <alignment vertical="center" wrapText="1"/>
    </xf>
    <xf numFmtId="0" fontId="40" fillId="0" borderId="0" xfId="181" applyFont="1"/>
    <xf numFmtId="0" fontId="32" fillId="0" borderId="11" xfId="189" applyFont="1" applyBorder="1" applyAlignment="1">
      <alignment vertical="center" wrapText="1"/>
    </xf>
    <xf numFmtId="0" fontId="32" fillId="0" borderId="0" xfId="189" applyFont="1" applyAlignment="1">
      <alignment vertical="center" wrapText="1"/>
    </xf>
    <xf numFmtId="0" fontId="32" fillId="0" borderId="8" xfId="189" applyFont="1" applyBorder="1" applyAlignment="1">
      <alignment vertical="center" wrapText="1"/>
    </xf>
    <xf numFmtId="0" fontId="32" fillId="0" borderId="0" xfId="211" applyFont="1" applyAlignment="1">
      <alignment horizontal="left" vertical="center" wrapText="1" indent="1"/>
    </xf>
    <xf numFmtId="0" fontId="22" fillId="0" borderId="0" xfId="211" applyFont="1" applyAlignment="1">
      <alignment horizontal="left" vertical="center" wrapText="1" indent="1"/>
    </xf>
    <xf numFmtId="0" fontId="32" fillId="0" borderId="12" xfId="211" applyFont="1" applyBorder="1" applyAlignment="1">
      <alignment horizontal="left" vertical="center" wrapText="1" indent="1"/>
    </xf>
    <xf numFmtId="0" fontId="22" fillId="0" borderId="12" xfId="211" applyFont="1" applyBorder="1" applyAlignment="1">
      <alignment horizontal="left" vertical="center" wrapText="1" indent="1"/>
    </xf>
    <xf numFmtId="0" fontId="32" fillId="0" borderId="0" xfId="132" applyFont="1" applyAlignment="1">
      <alignment horizontal="left" vertical="center" wrapText="1" indent="1"/>
    </xf>
    <xf numFmtId="0" fontId="22" fillId="0" borderId="0" xfId="132" applyFont="1" applyAlignment="1">
      <alignment horizontal="left" vertical="center" wrapText="1" indent="1"/>
    </xf>
    <xf numFmtId="0" fontId="22" fillId="0" borderId="10" xfId="132" applyFont="1" applyBorder="1" applyAlignment="1">
      <alignment horizontal="left" vertical="center" wrapText="1" indent="1"/>
    </xf>
    <xf numFmtId="0" fontId="22" fillId="0" borderId="0" xfId="132" applyFont="1" applyAlignment="1">
      <alignment horizontal="left" wrapText="1" indent="1"/>
    </xf>
    <xf numFmtId="0" fontId="22" fillId="0" borderId="11" xfId="132" applyFont="1" applyBorder="1" applyAlignment="1">
      <alignment horizontal="left" vertical="center" wrapText="1" indent="1"/>
    </xf>
    <xf numFmtId="0" fontId="32" fillId="0" borderId="12" xfId="132" applyFont="1" applyBorder="1" applyAlignment="1">
      <alignment horizontal="left" vertical="center" wrapText="1" indent="1"/>
    </xf>
    <xf numFmtId="0" fontId="22" fillId="0" borderId="0" xfId="192" applyFont="1" applyAlignment="1">
      <alignment horizontal="left" vertical="center" wrapText="1" indent="1"/>
    </xf>
    <xf numFmtId="0" fontId="32" fillId="0" borderId="0" xfId="202" applyFont="1" applyAlignment="1">
      <alignment horizontal="right" vertical="center" wrapText="1"/>
    </xf>
    <xf numFmtId="0" fontId="32" fillId="0" borderId="11" xfId="136" applyFont="1" applyBorder="1" applyAlignment="1">
      <alignment horizontal="center" vertical="center" wrapText="1"/>
    </xf>
    <xf numFmtId="0" fontId="32" fillId="0" borderId="0" xfId="132" applyFont="1" applyAlignment="1">
      <alignment horizontal="center" vertical="center" wrapText="1"/>
    </xf>
    <xf numFmtId="0" fontId="41" fillId="0" borderId="14" xfId="70" applyFont="1" applyBorder="1" applyAlignment="1">
      <alignment horizontal="center"/>
    </xf>
    <xf numFmtId="0" fontId="32" fillId="0" borderId="8" xfId="0" applyFont="1" applyBorder="1" applyAlignment="1">
      <alignment horizontal="center" vertical="center" wrapText="1"/>
    </xf>
    <xf numFmtId="0" fontId="32" fillId="0" borderId="8" xfId="0" applyFont="1" applyBorder="1" applyAlignment="1">
      <alignment horizontal="center" vertical="center"/>
    </xf>
    <xf numFmtId="0" fontId="41" fillId="0" borderId="11" xfId="70" applyFont="1" applyBorder="1" applyAlignment="1">
      <alignment horizontal="center" wrapText="1"/>
    </xf>
  </cellXfs>
  <cellStyles count="212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1 2" xfId="141" xr:uid="{E0A9911A-B639-4699-85CE-CA36E127FABD}"/>
    <cellStyle name="Comma  - Style2" xfId="20" xr:uid="{00000000-0005-0000-0000-000014000000}"/>
    <cellStyle name="Comma  - Style2 2" xfId="142" xr:uid="{CA96F55E-9409-4A23-8472-C7EEC629F91E}"/>
    <cellStyle name="Comma  - Style3" xfId="21" xr:uid="{00000000-0005-0000-0000-000015000000}"/>
    <cellStyle name="Comma  - Style3 2" xfId="143" xr:uid="{2DAC354E-EFE8-41FC-A7CF-5D89DE786947}"/>
    <cellStyle name="Comma  - Style4" xfId="22" xr:uid="{00000000-0005-0000-0000-000016000000}"/>
    <cellStyle name="Comma  - Style4 2" xfId="144" xr:uid="{335BB97A-F428-4515-B867-252A52867455}"/>
    <cellStyle name="Comma  - Style5" xfId="23" xr:uid="{00000000-0005-0000-0000-000017000000}"/>
    <cellStyle name="Comma  - Style5 2" xfId="145" xr:uid="{506E7318-33C4-41AA-853A-C48F446EE407}"/>
    <cellStyle name="Comma  - Style6" xfId="24" xr:uid="{00000000-0005-0000-0000-000018000000}"/>
    <cellStyle name="Comma  - Style6 2" xfId="146" xr:uid="{15CB883B-CD0D-4E87-AB25-47D5DD3D78C1}"/>
    <cellStyle name="Comma  - Style7" xfId="25" xr:uid="{00000000-0005-0000-0000-000019000000}"/>
    <cellStyle name="Comma  - Style7 2" xfId="147" xr:uid="{E2449046-550F-49E5-84AC-23B07D77126F}"/>
    <cellStyle name="Comma  - Style8" xfId="26" xr:uid="{00000000-0005-0000-0000-00001A000000}"/>
    <cellStyle name="Comma  - Style8 2" xfId="148" xr:uid="{AEDB470A-25DF-40AE-A775-5891356589F7}"/>
    <cellStyle name="Comma [00]" xfId="27" xr:uid="{00000000-0005-0000-0000-00001B000000}"/>
    <cellStyle name="Comma 10" xfId="198" xr:uid="{C2A5D413-2E2F-4441-B889-97F99A7294DF}"/>
    <cellStyle name="Comma 11" xfId="164" xr:uid="{49805554-67D0-4F6C-8679-251017212D95}"/>
    <cellStyle name="Comma 12" xfId="138" xr:uid="{42DAEEA0-816B-4503-A482-58A3CE6CB28E}"/>
    <cellStyle name="Comma 13" xfId="153" xr:uid="{6CDBE5C6-5BD5-446B-9668-FB16B6ECF0D1}"/>
    <cellStyle name="Comma 14" xfId="201" xr:uid="{E0D258A9-5CF3-404E-95A9-770E56891591}"/>
    <cellStyle name="Comma 15" xfId="166" xr:uid="{D977F099-9C60-48F9-8261-24446787048B}"/>
    <cellStyle name="Comma 16" xfId="193" xr:uid="{2F1F8E5A-3A45-46F4-94E4-A8AD4C465A53}"/>
    <cellStyle name="Comma 17" xfId="155" xr:uid="{4F7B0C50-82A5-4405-A427-660030E1FAAD}"/>
    <cellStyle name="Comma 18" xfId="180" xr:uid="{FC4ABADE-D757-4BEB-A1F6-E3376F0C4830}"/>
    <cellStyle name="Comma 19" xfId="150" xr:uid="{84170572-EA5C-4EE3-B095-F1CCD5CE5B0D}"/>
    <cellStyle name="Comma 2" xfId="28" xr:uid="{00000000-0005-0000-0000-00001C000000}"/>
    <cellStyle name="Comma 20" xfId="199" xr:uid="{8F87FF8F-9935-4C0B-A88F-4327A3AD3E87}"/>
    <cellStyle name="Comma 21" xfId="165" xr:uid="{9F79002B-CEBD-4635-8137-A1A77425CE46}"/>
    <cellStyle name="Comma 22" xfId="194" xr:uid="{0D48A9B2-60E2-486F-BCC8-C669472E157C}"/>
    <cellStyle name="Comma 23" xfId="160" xr:uid="{4A182932-231B-4FF9-84B2-D1455FC1BE99}"/>
    <cellStyle name="Comma 24" xfId="140" xr:uid="{70D0C484-C232-4724-8AE8-11416D0CDBB2}"/>
    <cellStyle name="Comma 25" xfId="137" xr:uid="{555B76D6-CD54-4B36-93C3-747EF411A0F9}"/>
    <cellStyle name="Comma 26" xfId="152" xr:uid="{518DE548-80B5-4F21-83E3-EEF7A070B95D}"/>
    <cellStyle name="Comma 27" xfId="154" xr:uid="{4521B55F-1687-4DB4-8740-60EB88680049}"/>
    <cellStyle name="Comma 28" xfId="195" xr:uid="{114124C4-6B6B-4601-BCFE-8EB5134BA622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6 2" xfId="169" xr:uid="{97B5B4C6-F506-432F-808F-67228CDEEEFD}"/>
    <cellStyle name="Comma 7" xfId="123" xr:uid="{00000000-0005-0000-0000-000021000000}"/>
    <cellStyle name="Comma 7 2" xfId="171" xr:uid="{008EF23E-597E-449C-9A13-DA6E1081CF31}"/>
    <cellStyle name="Comma 8" xfId="126" xr:uid="{00000000-0005-0000-0000-000022000000}"/>
    <cellStyle name="Comma 8 2" xfId="135" xr:uid="{FCCFC166-4717-40A6-8588-A6263A339881}"/>
    <cellStyle name="Comma 9" xfId="172" xr:uid="{29FC636F-88F4-46A5-BC85-4E8E67F69716}"/>
    <cellStyle name="Comma0 - Biçem2" xfId="32" xr:uid="{00000000-0005-0000-0000-000023000000}"/>
    <cellStyle name="Currency [00]" xfId="33" xr:uid="{00000000-0005-0000-0000-000024000000}"/>
    <cellStyle name="custom" xfId="34" xr:uid="{00000000-0005-0000-0000-000025000000}"/>
    <cellStyle name="Date" xfId="35" xr:uid="{00000000-0005-0000-0000-000026000000}"/>
    <cellStyle name="Date Short" xfId="36" xr:uid="{00000000-0005-0000-0000-000027000000}"/>
    <cellStyle name="Date_Etki" xfId="37" xr:uid="{00000000-0005-0000-0000-000028000000}"/>
    <cellStyle name="Dezimal [0]_Data_input_2-0" xfId="38" xr:uid="{00000000-0005-0000-0000-000029000000}"/>
    <cellStyle name="Dezimal_Data_input_2-0" xfId="39" xr:uid="{00000000-0005-0000-0000-00002A000000}"/>
    <cellStyle name="Enter Currency (0)" xfId="40" xr:uid="{00000000-0005-0000-0000-00002B000000}"/>
    <cellStyle name="Enter Currency (2)" xfId="41" xr:uid="{00000000-0005-0000-0000-00002C000000}"/>
    <cellStyle name="Enter Units (0)" xfId="42" xr:uid="{00000000-0005-0000-0000-00002D000000}"/>
    <cellStyle name="Enter Units (1)" xfId="43" xr:uid="{00000000-0005-0000-0000-00002E000000}"/>
    <cellStyle name="Enter Units (2)" xfId="44" xr:uid="{00000000-0005-0000-0000-00002F000000}"/>
    <cellStyle name="Ertan" xfId="45" xr:uid="{00000000-0005-0000-0000-000030000000}"/>
    <cellStyle name="FIYAT" xfId="46" xr:uid="{00000000-0005-0000-0000-000031000000}"/>
    <cellStyle name="Fixed" xfId="47" xr:uid="{00000000-0005-0000-0000-000032000000}"/>
    <cellStyle name="Grey" xfId="48" xr:uid="{00000000-0005-0000-0000-000033000000}"/>
    <cellStyle name="GRUP" xfId="49" xr:uid="{00000000-0005-0000-0000-000034000000}"/>
    <cellStyle name="HEADER" xfId="50" xr:uid="{00000000-0005-0000-0000-000035000000}"/>
    <cellStyle name="Header1" xfId="51" xr:uid="{00000000-0005-0000-0000-000036000000}"/>
    <cellStyle name="HEADER2" xfId="52" xr:uid="{00000000-0005-0000-0000-000037000000}"/>
    <cellStyle name="HEADING1" xfId="53" xr:uid="{00000000-0005-0000-0000-000038000000}"/>
    <cellStyle name="HEADING2" xfId="54" xr:uid="{00000000-0005-0000-0000-000039000000}"/>
    <cellStyle name="Input [yellow]" xfId="55" xr:uid="{00000000-0005-0000-0000-00003A000000}"/>
    <cellStyle name="Îáû÷íûé_PERSONAL" xfId="56" xr:uid="{00000000-0005-0000-0000-00003B000000}"/>
    <cellStyle name="Link Currency (0)" xfId="57" xr:uid="{00000000-0005-0000-0000-00003C000000}"/>
    <cellStyle name="Link Currency (2)" xfId="58" xr:uid="{00000000-0005-0000-0000-00003D000000}"/>
    <cellStyle name="Link Units (0)" xfId="59" xr:uid="{00000000-0005-0000-0000-00003E000000}"/>
    <cellStyle name="Link Units (1)" xfId="60" xr:uid="{00000000-0005-0000-0000-00003F000000}"/>
    <cellStyle name="Link Units (2)" xfId="61" xr:uid="{00000000-0005-0000-0000-000040000000}"/>
    <cellStyle name="MAINHEADER" xfId="62" xr:uid="{00000000-0005-0000-0000-000041000000}"/>
    <cellStyle name="MARKA" xfId="63" xr:uid="{00000000-0005-0000-0000-000042000000}"/>
    <cellStyle name="Milliers [0]_!!!GO" xfId="64" xr:uid="{00000000-0005-0000-0000-000043000000}"/>
    <cellStyle name="Milliers_!!!GO" xfId="65" xr:uid="{00000000-0005-0000-0000-000044000000}"/>
    <cellStyle name="MODEL" xfId="66" xr:uid="{00000000-0005-0000-0000-000045000000}"/>
    <cellStyle name="Monétaire [0]_!!!GO" xfId="67" xr:uid="{00000000-0005-0000-0000-000046000000}"/>
    <cellStyle name="Monétaire_!!!GO" xfId="68" xr:uid="{00000000-0005-0000-0000-000047000000}"/>
    <cellStyle name="Normal" xfId="0" builtinId="0"/>
    <cellStyle name="Normal - Style1" xfId="69" xr:uid="{00000000-0005-0000-0000-000049000000}"/>
    <cellStyle name="Normal 10" xfId="131" xr:uid="{DC3A03B7-CDFA-4090-A392-E3906ABDEEC5}"/>
    <cellStyle name="Normal 11" xfId="167" xr:uid="{E5A6B487-D758-49F4-A260-9F1C62856871}"/>
    <cellStyle name="Normal 12" xfId="197" xr:uid="{E9F5A960-7D13-4D2C-8753-70CE549033BC}"/>
    <cellStyle name="Normal 13" xfId="162" xr:uid="{C45600C7-21A1-4A1A-B2BC-13C52DC3E1C4}"/>
    <cellStyle name="Normal 14" xfId="139" xr:uid="{F2BE017A-0936-4BC7-B3C1-654FDC062115}"/>
    <cellStyle name="Normal 15" xfId="151" xr:uid="{AF98D51A-82A1-44FC-B040-BA361FC2FFD0}"/>
    <cellStyle name="Normal 16" xfId="149" xr:uid="{7977740E-A7B5-47C0-8896-97BC912846AA}"/>
    <cellStyle name="Normal 17" xfId="200" xr:uid="{6F805ECE-0207-496C-9E59-D626D92EB808}"/>
    <cellStyle name="Normal 18" xfId="125" xr:uid="{00000000-0005-0000-0000-00004A000000}"/>
    <cellStyle name="Normal 18 2" xfId="173" xr:uid="{4D9BFBD8-790C-4988-A813-C40268B01AD0}"/>
    <cellStyle name="Normal 19" xfId="182" xr:uid="{50919EB9-C493-4BA4-B79D-D1CA0C71E5A7}"/>
    <cellStyle name="Normal 2" xfId="70" xr:uid="{00000000-0005-0000-0000-00004B000000}"/>
    <cellStyle name="Normal 2 2" xfId="121" xr:uid="{00000000-0005-0000-0000-00004C000000}"/>
    <cellStyle name="Normal 2 3" xfId="127" xr:uid="{00000000-0005-0000-0000-00004D000000}"/>
    <cellStyle name="Normal 2 3 2" xfId="133" xr:uid="{C0E10C82-464F-4EE3-AADB-95DB988A21FF}"/>
    <cellStyle name="Normal 2 3 2 2" xfId="181" xr:uid="{34410EFE-D1DB-430E-9D6D-E238B2BF8CF5}"/>
    <cellStyle name="Normal 2 3 2 3" xfId="178" xr:uid="{445AF9F1-38C9-4B93-8DB0-1ABD37FD38FA}"/>
    <cellStyle name="Normal 2 3 3" xfId="174" xr:uid="{4BB20BBD-94F8-43CD-920C-E0EEB33A7841}"/>
    <cellStyle name="Normal 2 4" xfId="130" xr:uid="{00000000-0005-0000-0000-00004E000000}"/>
    <cellStyle name="Normal 2 4 2" xfId="177" xr:uid="{4CFDC155-D0F2-495E-A06A-E41085DD5103}"/>
    <cellStyle name="Normal 2 5" xfId="156" xr:uid="{49E31725-EDA4-4BDE-8430-58AB55FEB9FB}"/>
    <cellStyle name="Normal 20" xfId="183" xr:uid="{E1A8DC0C-0307-4940-89F9-5958AC7981B5}"/>
    <cellStyle name="Normal 21" xfId="185" xr:uid="{B0B47DF6-007E-483C-A3E4-2E9ACEC5E3C4}"/>
    <cellStyle name="Normal 22" xfId="184" xr:uid="{AC7CB2B7-5C84-42F1-A063-2DB6990862C3}"/>
    <cellStyle name="Normal 23" xfId="186" xr:uid="{88D01629-83F4-440B-A1D7-28E5DD92FC2B}"/>
    <cellStyle name="Normal 24" xfId="203" xr:uid="{7A2F672A-BD88-4227-81E7-D4A537556B01}"/>
    <cellStyle name="Normal 25" xfId="204" xr:uid="{4E906AD5-C127-4052-9414-403A0D9CDD00}"/>
    <cellStyle name="Normal 26" xfId="205" xr:uid="{151E6A65-674F-4449-8DF8-F7CB11B9D1E9}"/>
    <cellStyle name="Normal 27" xfId="206" xr:uid="{D967AEAE-C6C7-4AAA-A42A-656A877F3DBD}"/>
    <cellStyle name="Normal 28" xfId="207" xr:uid="{86CE452D-8F44-4005-A416-4E60F8E4CA2B}"/>
    <cellStyle name="Normal 29" xfId="208" xr:uid="{BDAFC08F-59BB-433E-B17A-02485A22B8EA}"/>
    <cellStyle name="Normal 3" xfId="71" xr:uid="{00000000-0005-0000-0000-00004F000000}"/>
    <cellStyle name="Normal 3 2" xfId="157" xr:uid="{5E28EA07-497B-4E40-8BB9-C112A885484A}"/>
    <cellStyle name="Normal 30" xfId="209" xr:uid="{C512DC14-2E0F-41CF-9C99-61C9029C7034}"/>
    <cellStyle name="Normal 31" xfId="187" xr:uid="{41668F47-21EB-41BD-9F4A-76B4C41360C7}"/>
    <cellStyle name="Normal 32" xfId="188" xr:uid="{0D9DD874-AFD1-430A-A520-B8E96C0EDD92}"/>
    <cellStyle name="Normal 33" xfId="210" xr:uid="{E98FFFEA-EC9A-4FCE-8D8E-4316B0941B71}"/>
    <cellStyle name="Normal 34" xfId="189" xr:uid="{D307516D-2F44-4453-B344-C13A709EBD6A}"/>
    <cellStyle name="Normal 35" xfId="161" xr:uid="{3D3AB17A-204D-4C73-9301-64B01B7B6125}"/>
    <cellStyle name="Normal 36" xfId="190" xr:uid="{32D21BF6-A9EA-41AD-8918-CD2C820DDAA6}"/>
    <cellStyle name="Normal 37" xfId="191" xr:uid="{58D0947A-B9D6-4CEE-ADD7-91E673F79CF9}"/>
    <cellStyle name="Normal 38" xfId="196" xr:uid="{E9A9F8D1-1B2B-42B2-925B-29FC667FED94}"/>
    <cellStyle name="Normal 39" xfId="211" xr:uid="{4E9A1056-ED37-494D-AD32-321D756DE6AC}"/>
    <cellStyle name="Normal 4" xfId="72" xr:uid="{00000000-0005-0000-0000-000050000000}"/>
    <cellStyle name="Normal 4 2" xfId="158" xr:uid="{5C41E286-2DD6-49E4-87F3-9998E52DFDA1}"/>
    <cellStyle name="Normal 40" xfId="202" xr:uid="{FE915F00-802B-45D4-A3AF-3D6DB1A75826}"/>
    <cellStyle name="Normal 48" xfId="192" xr:uid="{B8060B25-AD51-428B-9CF6-018815557FDC}"/>
    <cellStyle name="Normal 5" xfId="73" xr:uid="{00000000-0005-0000-0000-000051000000}"/>
    <cellStyle name="Normal 5 2" xfId="159" xr:uid="{EB55026E-2660-4A5F-9537-234F6EBFDEA3}"/>
    <cellStyle name="Normal 6" xfId="119" xr:uid="{00000000-0005-0000-0000-000052000000}"/>
    <cellStyle name="Normal 6 2" xfId="168" xr:uid="{81239EED-94CE-4CCB-8B42-F4AA7806DA6E}"/>
    <cellStyle name="Normal 7" xfId="122" xr:uid="{00000000-0005-0000-0000-000053000000}"/>
    <cellStyle name="Normal 7 2" xfId="128" xr:uid="{00000000-0005-0000-0000-000054000000}"/>
    <cellStyle name="Normal 7 2 2" xfId="134" xr:uid="{E366E331-CD0E-4F89-8AB7-C8A402C7D6D2}"/>
    <cellStyle name="Normal 7 2 2 2" xfId="179" xr:uid="{613E9C92-F7BA-45F6-96CE-D0C24982230F}"/>
    <cellStyle name="Normal 7 2 3" xfId="175" xr:uid="{278B2E68-6FF8-485A-ABCD-375ED0E54FDD}"/>
    <cellStyle name="Normal 7 3" xfId="129" xr:uid="{00000000-0005-0000-0000-000055000000}"/>
    <cellStyle name="Normal 7 3 2" xfId="176" xr:uid="{589C8F3C-FAF4-4102-BD2C-B5046CD4A303}"/>
    <cellStyle name="Normal 7 4" xfId="170" xr:uid="{DE2C2A5E-5A6C-496C-8E93-91EA7B74709E}"/>
    <cellStyle name="Normal 8" xfId="132" xr:uid="{B2E910FF-6A11-47E5-AC88-8D6CBC42B04F}"/>
    <cellStyle name="Normal 9" xfId="136" xr:uid="{245B8007-AF4D-4E00-B184-5EB313845AA1}"/>
    <cellStyle name="Normale_PRICES" xfId="74" xr:uid="{00000000-0005-0000-0000-000056000000}"/>
    <cellStyle name="Œ…‹æØ‚è [0.00]_laroux" xfId="75" xr:uid="{00000000-0005-0000-0000-000057000000}"/>
    <cellStyle name="Œ…‹æØ‚è_laroux" xfId="76" xr:uid="{00000000-0005-0000-0000-000058000000}"/>
    <cellStyle name="Ôèíàíñîâûé [0]_PERSONAL" xfId="77" xr:uid="{00000000-0005-0000-0000-000059000000}"/>
    <cellStyle name="Ôèíàíñîâûé_PERSONAL" xfId="78" xr:uid="{00000000-0005-0000-0000-00005A000000}"/>
    <cellStyle name="Output Amounts" xfId="79" xr:uid="{00000000-0005-0000-0000-00005B000000}"/>
    <cellStyle name="Output Column Headings" xfId="80" xr:uid="{00000000-0005-0000-0000-00005C000000}"/>
    <cellStyle name="Output Line Items" xfId="81" xr:uid="{00000000-0005-0000-0000-00005D000000}"/>
    <cellStyle name="Output Report Heading" xfId="82" xr:uid="{00000000-0005-0000-0000-00005E000000}"/>
    <cellStyle name="Output Report Title" xfId="83" xr:uid="{00000000-0005-0000-0000-00005F000000}"/>
    <cellStyle name="ParaBirimi [0]_ICMAL" xfId="84" xr:uid="{00000000-0005-0000-0000-000060000000}"/>
    <cellStyle name="ParaBirimi_ICMAL" xfId="85" xr:uid="{00000000-0005-0000-0000-000061000000}"/>
    <cellStyle name="Percen - Biçem1" xfId="86" xr:uid="{00000000-0005-0000-0000-000062000000}"/>
    <cellStyle name="Percent [0]" xfId="87" xr:uid="{00000000-0005-0000-0000-000063000000}"/>
    <cellStyle name="Percent [00]" xfId="88" xr:uid="{00000000-0005-0000-0000-000064000000}"/>
    <cellStyle name="Percent [00] 2" xfId="163" xr:uid="{A1144C75-AFA6-477F-BE06-8255111B7133}"/>
    <cellStyle name="Percent [2]" xfId="89" xr:uid="{00000000-0005-0000-0000-000065000000}"/>
    <cellStyle name="PrePop Currency (0)" xfId="90" xr:uid="{00000000-0005-0000-0000-000066000000}"/>
    <cellStyle name="PrePop Currency (2)" xfId="91" xr:uid="{00000000-0005-0000-0000-000067000000}"/>
    <cellStyle name="PrePop Units (0)" xfId="92" xr:uid="{00000000-0005-0000-0000-000068000000}"/>
    <cellStyle name="PrePop Units (1)" xfId="93" xr:uid="{00000000-0005-0000-0000-000069000000}"/>
    <cellStyle name="PrePop Units (2)" xfId="94" xr:uid="{00000000-0005-0000-0000-00006A000000}"/>
    <cellStyle name="PSChar" xfId="95" xr:uid="{00000000-0005-0000-0000-00006B000000}"/>
    <cellStyle name="PSDate" xfId="96" xr:uid="{00000000-0005-0000-0000-00006C000000}"/>
    <cellStyle name="PSDec" xfId="97" xr:uid="{00000000-0005-0000-0000-00006D000000}"/>
    <cellStyle name="PSHeading" xfId="98" xr:uid="{00000000-0005-0000-0000-00006E000000}"/>
    <cellStyle name="PSInt" xfId="99" xr:uid="{00000000-0005-0000-0000-00006F000000}"/>
    <cellStyle name="PSSpacer" xfId="100" xr:uid="{00000000-0005-0000-0000-000070000000}"/>
    <cellStyle name="SAPError" xfId="101" xr:uid="{00000000-0005-0000-0000-000071000000}"/>
    <cellStyle name="SAPKey" xfId="102" xr:uid="{00000000-0005-0000-0000-000072000000}"/>
    <cellStyle name="SAPLocked" xfId="103" xr:uid="{00000000-0005-0000-0000-000073000000}"/>
    <cellStyle name="SAPOutput" xfId="104" xr:uid="{00000000-0005-0000-0000-000074000000}"/>
    <cellStyle name="SAPSpace" xfId="105" xr:uid="{00000000-0005-0000-0000-000075000000}"/>
    <cellStyle name="SAPText" xfId="106" xr:uid="{00000000-0005-0000-0000-000076000000}"/>
    <cellStyle name="SAPUnLocked" xfId="107" xr:uid="{00000000-0005-0000-0000-000077000000}"/>
    <cellStyle name="SPOl" xfId="108" xr:uid="{00000000-0005-0000-0000-000078000000}"/>
    <cellStyle name="STANDARD" xfId="109" xr:uid="{00000000-0005-0000-0000-000079000000}"/>
    <cellStyle name="Text Indent A" xfId="110" xr:uid="{00000000-0005-0000-0000-00007A000000}"/>
    <cellStyle name="Text Indent B" xfId="111" xr:uid="{00000000-0005-0000-0000-00007B000000}"/>
    <cellStyle name="Text Indent C" xfId="112" xr:uid="{00000000-0005-0000-0000-00007C000000}"/>
    <cellStyle name="Total" xfId="113" builtinId="25" customBuiltin="1"/>
    <cellStyle name="URUNKODU" xfId="114" xr:uid="{00000000-0005-0000-0000-00007E000000}"/>
    <cellStyle name="Virgül [0]_DIGGEL" xfId="115" xr:uid="{00000000-0005-0000-0000-00007F000000}"/>
    <cellStyle name="Virgül_DIGGEL" xfId="116" xr:uid="{00000000-0005-0000-0000-000080000000}"/>
    <cellStyle name="Währung [0]_Data_input_2-0" xfId="117" xr:uid="{00000000-0005-0000-0000-000081000000}"/>
    <cellStyle name="Währung_Data_input_2-0" xfId="118" xr:uid="{00000000-0005-0000-0000-00008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O38"/>
  <sheetViews>
    <sheetView showGridLines="0" tabSelected="1" view="pageBreakPreview" zoomScale="85" zoomScaleNormal="100" zoomScaleSheetLayoutView="85" workbookViewId="0">
      <selection sqref="A1:D1"/>
    </sheetView>
  </sheetViews>
  <sheetFormatPr defaultColWidth="9.1796875" defaultRowHeight="11.5"/>
  <cols>
    <col min="1" max="1" width="54.54296875" style="65" customWidth="1"/>
    <col min="2" max="2" width="11" style="65" customWidth="1"/>
    <col min="3" max="3" width="21.453125" style="65" customWidth="1"/>
    <col min="4" max="4" width="20.1796875" style="65" customWidth="1"/>
    <col min="5" max="6" width="13.54296875" style="4" bestFit="1" customWidth="1"/>
    <col min="7" max="7" width="5.453125" style="65" bestFit="1" customWidth="1"/>
    <col min="8" max="8" width="32.453125" style="65" bestFit="1" customWidth="1"/>
    <col min="9" max="9" width="2.7265625" style="65" bestFit="1" customWidth="1"/>
    <col min="10" max="10" width="14" style="65" bestFit="1" customWidth="1"/>
    <col min="11" max="11" width="12.453125" style="65" bestFit="1" customWidth="1"/>
    <col min="12" max="16384" width="9.1796875" style="65"/>
  </cols>
  <sheetData>
    <row r="1" spans="1:15" ht="40" customHeight="1">
      <c r="A1" s="235" t="s">
        <v>97</v>
      </c>
      <c r="B1" s="235"/>
      <c r="C1" s="235"/>
      <c r="D1" s="235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</row>
    <row r="2" spans="1:15" ht="48" customHeight="1">
      <c r="A2" s="179"/>
      <c r="B2" s="180"/>
      <c r="C2" s="183" t="s">
        <v>5</v>
      </c>
      <c r="D2" s="183" t="s">
        <v>2</v>
      </c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</row>
    <row r="3" spans="1:15" ht="20.5">
      <c r="A3" s="182" t="s">
        <v>96</v>
      </c>
      <c r="B3" s="181" t="s">
        <v>3</v>
      </c>
      <c r="C3" s="181" t="s">
        <v>6</v>
      </c>
      <c r="D3" s="181" t="s">
        <v>4</v>
      </c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</row>
    <row r="4" spans="1:15" ht="26.25" customHeight="1">
      <c r="A4" s="185" t="s">
        <v>7</v>
      </c>
      <c r="B4" s="90"/>
      <c r="C4" s="91"/>
      <c r="D4" s="91"/>
      <c r="G4"/>
      <c r="H4" s="66"/>
      <c r="I4"/>
      <c r="J4"/>
      <c r="K4"/>
      <c r="L4"/>
    </row>
    <row r="5" spans="1:15" ht="21.75" customHeight="1">
      <c r="A5" s="186" t="s">
        <v>8</v>
      </c>
      <c r="B5" s="70"/>
      <c r="C5" s="71">
        <f>SUM(C7:C19)</f>
        <v>238888865</v>
      </c>
      <c r="D5" s="71">
        <f>SUM(D7:D19)</f>
        <v>263138091</v>
      </c>
      <c r="G5"/>
      <c r="H5" s="66"/>
      <c r="I5"/>
      <c r="J5"/>
      <c r="K5"/>
      <c r="L5"/>
    </row>
    <row r="6" spans="1:15" ht="13">
      <c r="A6" s="184"/>
      <c r="B6" s="68"/>
      <c r="C6" s="69"/>
      <c r="D6" s="58"/>
      <c r="G6"/>
      <c r="H6" s="66"/>
      <c r="I6"/>
      <c r="J6" s="75"/>
      <c r="K6" s="75"/>
      <c r="L6"/>
      <c r="O6" s="60"/>
    </row>
    <row r="7" spans="1:15" ht="15" customHeight="1">
      <c r="A7" s="187" t="s">
        <v>9</v>
      </c>
      <c r="B7" s="68"/>
      <c r="C7" s="58">
        <v>56042423</v>
      </c>
      <c r="D7" s="58">
        <v>75334461</v>
      </c>
      <c r="G7"/>
      <c r="H7" s="66"/>
      <c r="I7"/>
      <c r="J7"/>
      <c r="K7"/>
      <c r="L7"/>
      <c r="O7" s="60"/>
    </row>
    <row r="8" spans="1:15" ht="15" customHeight="1">
      <c r="A8" s="187" t="s">
        <v>10</v>
      </c>
      <c r="B8" s="68"/>
      <c r="C8" s="58"/>
      <c r="D8" s="68"/>
      <c r="G8"/>
      <c r="H8" s="77"/>
      <c r="I8" s="77"/>
      <c r="J8" s="78"/>
      <c r="K8" s="78"/>
      <c r="L8"/>
      <c r="O8" s="60"/>
    </row>
    <row r="9" spans="1:15" ht="15" customHeight="1">
      <c r="A9" s="187" t="s">
        <v>11</v>
      </c>
      <c r="B9" s="68">
        <v>22</v>
      </c>
      <c r="C9" s="58">
        <v>67392969</v>
      </c>
      <c r="D9" s="58">
        <v>69549277</v>
      </c>
      <c r="G9"/>
      <c r="H9" s="77"/>
      <c r="I9"/>
      <c r="J9"/>
      <c r="K9"/>
      <c r="L9"/>
      <c r="O9" s="60"/>
    </row>
    <row r="10" spans="1:15" ht="15" customHeight="1">
      <c r="A10" s="187" t="s">
        <v>12</v>
      </c>
      <c r="B10" s="68">
        <v>6</v>
      </c>
      <c r="C10" s="58">
        <v>15671922</v>
      </c>
      <c r="D10" s="58">
        <v>35082470</v>
      </c>
      <c r="G10"/>
      <c r="H10" s="77"/>
      <c r="I10" s="77"/>
      <c r="J10" s="78"/>
      <c r="K10" s="78"/>
      <c r="L10"/>
      <c r="O10" s="60"/>
    </row>
    <row r="11" spans="1:15" ht="15" customHeight="1">
      <c r="A11" s="187" t="s">
        <v>13</v>
      </c>
      <c r="B11" s="68"/>
      <c r="C11" s="58"/>
      <c r="D11" s="68"/>
      <c r="G11"/>
      <c r="H11" s="77"/>
      <c r="I11" s="77"/>
      <c r="J11" s="78"/>
      <c r="K11" s="78"/>
      <c r="L11"/>
      <c r="O11" s="60"/>
    </row>
    <row r="12" spans="1:15" ht="15" customHeight="1">
      <c r="A12" s="187" t="s">
        <v>11</v>
      </c>
      <c r="B12" s="68">
        <v>22</v>
      </c>
      <c r="C12" s="58">
        <v>7827950</v>
      </c>
      <c r="D12" s="58">
        <v>5127073</v>
      </c>
      <c r="G12"/>
      <c r="H12" s="77"/>
      <c r="I12" s="77"/>
      <c r="J12" s="78"/>
      <c r="K12" s="78"/>
      <c r="L12"/>
      <c r="O12" s="60"/>
    </row>
    <row r="13" spans="1:15" ht="15" customHeight="1">
      <c r="A13" s="187" t="s">
        <v>12</v>
      </c>
      <c r="B13" s="68"/>
      <c r="C13" s="58">
        <v>812954</v>
      </c>
      <c r="D13" s="58">
        <v>273731</v>
      </c>
      <c r="G13"/>
      <c r="H13" s="77"/>
      <c r="I13"/>
      <c r="J13"/>
      <c r="K13"/>
      <c r="L13"/>
      <c r="O13" s="60"/>
    </row>
    <row r="14" spans="1:15" ht="15" customHeight="1">
      <c r="A14" s="187" t="s">
        <v>14</v>
      </c>
      <c r="B14" s="68"/>
      <c r="C14" s="58">
        <v>1917662</v>
      </c>
      <c r="D14" s="58">
        <v>71063</v>
      </c>
      <c r="G14"/>
      <c r="H14" s="77"/>
      <c r="I14"/>
      <c r="J14"/>
      <c r="K14"/>
      <c r="L14"/>
      <c r="O14" s="60"/>
    </row>
    <row r="15" spans="1:15" ht="15" customHeight="1">
      <c r="A15" s="187" t="s">
        <v>15</v>
      </c>
      <c r="B15" s="68">
        <v>7</v>
      </c>
      <c r="C15" s="58">
        <v>68560117</v>
      </c>
      <c r="D15" s="58">
        <v>58091246</v>
      </c>
      <c r="G15"/>
      <c r="H15" s="77"/>
      <c r="I15" s="77"/>
      <c r="J15" s="78"/>
      <c r="K15" s="77"/>
      <c r="L15"/>
      <c r="O15" s="60"/>
    </row>
    <row r="16" spans="1:15" ht="15" customHeight="1">
      <c r="A16" s="187" t="s">
        <v>16</v>
      </c>
      <c r="B16" s="68">
        <v>10</v>
      </c>
      <c r="C16" s="58">
        <v>777631</v>
      </c>
      <c r="D16" s="58">
        <v>909967</v>
      </c>
      <c r="G16"/>
      <c r="H16" s="77"/>
      <c r="I16" s="77"/>
      <c r="J16" s="78"/>
      <c r="K16" s="78"/>
      <c r="L16"/>
      <c r="O16" s="60"/>
    </row>
    <row r="17" spans="1:15" ht="15" customHeight="1">
      <c r="A17" s="187" t="s">
        <v>29</v>
      </c>
      <c r="B17" s="68"/>
      <c r="C17" s="58">
        <v>467344</v>
      </c>
      <c r="D17" s="58">
        <v>0</v>
      </c>
      <c r="G17"/>
      <c r="H17" s="77"/>
      <c r="I17" s="77"/>
      <c r="J17" s="78"/>
      <c r="K17" s="78"/>
      <c r="L17"/>
      <c r="O17" s="60"/>
    </row>
    <row r="18" spans="1:15" ht="13">
      <c r="A18" s="187" t="s">
        <v>17</v>
      </c>
      <c r="B18" s="68" t="s">
        <v>0</v>
      </c>
      <c r="C18" s="58">
        <v>80483</v>
      </c>
      <c r="D18" s="58">
        <v>102466</v>
      </c>
      <c r="E18" s="65"/>
      <c r="F18" s="65"/>
      <c r="G18"/>
      <c r="H18" s="77"/>
      <c r="I18"/>
      <c r="J18"/>
      <c r="K18"/>
      <c r="L18"/>
      <c r="O18" s="60"/>
    </row>
    <row r="19" spans="1:15" ht="13">
      <c r="A19" s="188" t="s">
        <v>18</v>
      </c>
      <c r="B19" s="68"/>
      <c r="C19" s="58">
        <v>19337410</v>
      </c>
      <c r="D19" s="58">
        <v>18596337</v>
      </c>
      <c r="G19"/>
      <c r="H19" s="77"/>
      <c r="I19" s="77"/>
      <c r="J19" s="78"/>
      <c r="K19" s="78"/>
      <c r="L19"/>
      <c r="O19" s="60"/>
    </row>
    <row r="20" spans="1:15" ht="21.75" customHeight="1">
      <c r="A20" s="190" t="s">
        <v>19</v>
      </c>
      <c r="B20" s="70"/>
      <c r="C20" s="71">
        <f>SUM(C22:C35)</f>
        <v>250348149</v>
      </c>
      <c r="D20" s="71">
        <f>SUM(D22:D35)</f>
        <v>267691951</v>
      </c>
      <c r="G20"/>
      <c r="H20" s="66"/>
      <c r="I20"/>
      <c r="J20" s="75"/>
      <c r="K20" s="75"/>
      <c r="L20"/>
      <c r="O20" s="60"/>
    </row>
    <row r="21" spans="1:15" ht="15" customHeight="1">
      <c r="A21" s="189"/>
      <c r="B21" s="68"/>
      <c r="C21" s="19"/>
      <c r="D21" s="13"/>
      <c r="G21"/>
      <c r="H21" s="77"/>
      <c r="I21"/>
      <c r="J21"/>
      <c r="K21"/>
      <c r="L21"/>
      <c r="O21" s="60"/>
    </row>
    <row r="22" spans="1:15" ht="15" customHeight="1">
      <c r="A22" s="188" t="s">
        <v>20</v>
      </c>
      <c r="B22" s="65">
        <v>4</v>
      </c>
      <c r="C22" s="58">
        <v>641067</v>
      </c>
      <c r="D22" s="58">
        <v>793455</v>
      </c>
      <c r="G22"/>
      <c r="H22" s="77"/>
      <c r="I22" s="77"/>
      <c r="J22" s="78"/>
      <c r="K22" s="78"/>
      <c r="L22"/>
      <c r="O22" s="60"/>
    </row>
    <row r="23" spans="1:15" ht="15" customHeight="1">
      <c r="A23" s="188" t="s">
        <v>10</v>
      </c>
      <c r="C23" s="58"/>
      <c r="D23" s="58"/>
      <c r="G23"/>
      <c r="H23" s="77"/>
      <c r="I23"/>
      <c r="J23"/>
      <c r="K23"/>
      <c r="L23"/>
      <c r="O23" s="60"/>
    </row>
    <row r="24" spans="1:15" ht="15" customHeight="1">
      <c r="A24" s="188" t="s">
        <v>12</v>
      </c>
      <c r="B24" s="65">
        <v>6</v>
      </c>
      <c r="C24" s="58">
        <v>1210</v>
      </c>
      <c r="D24" s="58">
        <v>984</v>
      </c>
      <c r="G24"/>
      <c r="H24" s="77"/>
      <c r="I24" s="77"/>
      <c r="J24" s="78"/>
      <c r="K24" s="78"/>
      <c r="L24"/>
      <c r="O24" s="60"/>
    </row>
    <row r="25" spans="1:15" ht="15" customHeight="1">
      <c r="A25" s="188" t="s">
        <v>13</v>
      </c>
      <c r="C25" s="58"/>
      <c r="D25" s="58"/>
      <c r="G25"/>
      <c r="H25" s="77"/>
      <c r="I25" s="77"/>
      <c r="J25" s="78"/>
      <c r="K25" s="78"/>
      <c r="L25"/>
      <c r="O25" s="60"/>
    </row>
    <row r="26" spans="1:15" ht="15" customHeight="1">
      <c r="A26" s="188" t="s">
        <v>11</v>
      </c>
      <c r="B26" s="65">
        <v>22</v>
      </c>
      <c r="C26" s="58">
        <v>20807059</v>
      </c>
      <c r="D26" s="58">
        <v>25297499</v>
      </c>
      <c r="G26"/>
      <c r="H26" s="77"/>
      <c r="I26" s="77"/>
      <c r="J26" s="78"/>
      <c r="K26" s="78"/>
      <c r="L26"/>
      <c r="O26" s="60"/>
    </row>
    <row r="27" spans="1:15" ht="15" customHeight="1">
      <c r="A27" s="188" t="s">
        <v>21</v>
      </c>
      <c r="B27" s="65">
        <v>8</v>
      </c>
      <c r="C27" s="58">
        <v>153339317</v>
      </c>
      <c r="D27" s="58">
        <v>161520104</v>
      </c>
      <c r="G27"/>
      <c r="H27" s="77"/>
      <c r="I27" s="77"/>
      <c r="J27" s="78"/>
      <c r="K27" s="78"/>
      <c r="L27"/>
      <c r="O27" s="60"/>
    </row>
    <row r="28" spans="1:15" ht="15" customHeight="1">
      <c r="A28" s="188" t="s">
        <v>22</v>
      </c>
      <c r="C28" s="58"/>
      <c r="D28" s="58"/>
      <c r="G28"/>
      <c r="H28" s="77"/>
      <c r="I28" s="77"/>
      <c r="J28" s="78"/>
      <c r="K28" s="78"/>
      <c r="L28"/>
      <c r="O28" s="60"/>
    </row>
    <row r="29" spans="1:15" ht="15" customHeight="1">
      <c r="A29" s="188" t="s">
        <v>23</v>
      </c>
      <c r="B29" s="65">
        <v>9</v>
      </c>
      <c r="C29" s="58">
        <v>34316041</v>
      </c>
      <c r="D29" s="58">
        <v>35828496</v>
      </c>
      <c r="G29"/>
      <c r="H29" s="77"/>
      <c r="I29" s="77"/>
      <c r="J29" s="78"/>
      <c r="K29" s="78"/>
      <c r="L29"/>
      <c r="O29" s="60"/>
    </row>
    <row r="30" spans="1:15" ht="15" customHeight="1">
      <c r="A30" s="188" t="s">
        <v>24</v>
      </c>
      <c r="C30" s="58">
        <v>1267111</v>
      </c>
      <c r="D30" s="58">
        <v>1458515</v>
      </c>
      <c r="G30"/>
      <c r="H30" s="77"/>
      <c r="I30" s="77"/>
      <c r="J30" s="78"/>
      <c r="K30" s="78"/>
      <c r="L30"/>
      <c r="O30" s="60"/>
    </row>
    <row r="31" spans="1:15" ht="15" customHeight="1">
      <c r="A31" s="188" t="s">
        <v>25</v>
      </c>
      <c r="B31" s="68"/>
      <c r="C31" s="58">
        <v>2544953</v>
      </c>
      <c r="D31" s="58">
        <v>2697624</v>
      </c>
      <c r="G31"/>
      <c r="H31" s="77"/>
      <c r="I31"/>
      <c r="J31"/>
      <c r="K31"/>
      <c r="L31"/>
      <c r="O31" s="60"/>
    </row>
    <row r="32" spans="1:15" ht="15" customHeight="1">
      <c r="A32" s="188" t="s">
        <v>16</v>
      </c>
      <c r="B32" s="65">
        <v>10</v>
      </c>
      <c r="C32" s="58">
        <v>8714219</v>
      </c>
      <c r="D32" s="58">
        <v>10548884</v>
      </c>
      <c r="G32"/>
      <c r="H32" s="77"/>
      <c r="I32" s="77"/>
      <c r="J32" s="78"/>
      <c r="K32" s="78"/>
      <c r="L32"/>
      <c r="O32" s="60"/>
    </row>
    <row r="33" spans="1:15" ht="15" customHeight="1">
      <c r="A33" s="188" t="s">
        <v>26</v>
      </c>
      <c r="B33" s="65">
        <v>20</v>
      </c>
      <c r="C33" s="58">
        <v>27523899</v>
      </c>
      <c r="D33" s="58">
        <v>28681555</v>
      </c>
      <c r="G33"/>
      <c r="H33" s="77"/>
      <c r="I33" s="77"/>
      <c r="J33" s="78"/>
      <c r="K33" s="78"/>
      <c r="L33" s="78"/>
      <c r="O33" s="60"/>
    </row>
    <row r="34" spans="1:15" ht="15" customHeight="1">
      <c r="A34" s="188" t="s">
        <v>27</v>
      </c>
      <c r="C34" s="58">
        <v>1061959</v>
      </c>
      <c r="D34" s="58">
        <v>728210</v>
      </c>
      <c r="G34"/>
      <c r="H34" s="77"/>
      <c r="I34" s="77"/>
      <c r="J34" s="78"/>
      <c r="K34" s="78"/>
      <c r="L34" s="78"/>
      <c r="O34" s="60"/>
    </row>
    <row r="35" spans="1:15" ht="15" customHeight="1">
      <c r="A35" s="191" t="s">
        <v>17</v>
      </c>
      <c r="B35" s="82" t="s">
        <v>0</v>
      </c>
      <c r="C35" s="161">
        <v>131314</v>
      </c>
      <c r="D35" s="161">
        <v>136625</v>
      </c>
      <c r="G35"/>
      <c r="H35" s="77"/>
      <c r="I35" s="77"/>
      <c r="J35" s="78"/>
      <c r="K35" s="78"/>
      <c r="L35" s="78"/>
      <c r="O35" s="60"/>
    </row>
    <row r="36" spans="1:15" ht="22.5" customHeight="1" thickBot="1">
      <c r="A36" s="192" t="s">
        <v>28</v>
      </c>
      <c r="B36" s="63"/>
      <c r="C36" s="86">
        <f>+C5+C20</f>
        <v>489237014</v>
      </c>
      <c r="D36" s="86">
        <f>+D5+D20</f>
        <v>530830042</v>
      </c>
      <c r="G36"/>
      <c r="H36" s="88"/>
      <c r="I36"/>
      <c r="J36" s="89"/>
      <c r="K36" s="89"/>
      <c r="L36"/>
      <c r="O36" s="60"/>
    </row>
    <row r="37" spans="1:15" ht="12" thickTop="1">
      <c r="C37" s="60"/>
    </row>
    <row r="38" spans="1:15">
      <c r="C38" s="60"/>
    </row>
  </sheetData>
  <mergeCells count="1">
    <mergeCell ref="A1:D1"/>
  </mergeCells>
  <pageMargins left="0.7" right="0.7" top="0.75" bottom="0.75" header="0.3" footer="0.3"/>
  <pageSetup paperSize="9" scale="85" fitToHeight="0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O61"/>
  <sheetViews>
    <sheetView showGridLines="0" view="pageBreakPreview" zoomScale="85" zoomScaleNormal="90" zoomScaleSheetLayoutView="85" workbookViewId="0">
      <selection sqref="A1:D1"/>
    </sheetView>
  </sheetViews>
  <sheetFormatPr defaultRowHeight="11.5"/>
  <cols>
    <col min="1" max="1" width="57.6328125" style="64" customWidth="1"/>
    <col min="2" max="2" width="11" style="87" customWidth="1"/>
    <col min="3" max="3" width="21" style="87" customWidth="1"/>
    <col min="4" max="4" width="20.453125" style="87" customWidth="1"/>
    <col min="5" max="6" width="13.54296875" style="4" bestFit="1" customWidth="1"/>
    <col min="7" max="7" width="13" style="64" customWidth="1"/>
    <col min="8" max="8" width="9.1796875" style="64"/>
    <col min="9" max="9" width="42.26953125" style="64" bestFit="1" customWidth="1"/>
    <col min="10" max="10" width="7.81640625" style="64" bestFit="1" customWidth="1"/>
    <col min="11" max="12" width="10.26953125" style="64" bestFit="1" customWidth="1"/>
    <col min="13" max="14" width="10.7265625" style="64" bestFit="1" customWidth="1"/>
    <col min="15" max="241" width="9.1796875" style="64"/>
    <col min="242" max="242" width="35.81640625" style="64" bestFit="1" customWidth="1"/>
    <col min="243" max="243" width="11" style="64" customWidth="1"/>
    <col min="244" max="245" width="15" style="64" customWidth="1"/>
    <col min="246" max="497" width="9.1796875" style="64"/>
    <col min="498" max="498" width="35.81640625" style="64" bestFit="1" customWidth="1"/>
    <col min="499" max="499" width="11" style="64" customWidth="1"/>
    <col min="500" max="501" width="15" style="64" customWidth="1"/>
    <col min="502" max="753" width="9.1796875" style="64"/>
    <col min="754" max="754" width="35.81640625" style="64" bestFit="1" customWidth="1"/>
    <col min="755" max="755" width="11" style="64" customWidth="1"/>
    <col min="756" max="757" width="15" style="64" customWidth="1"/>
    <col min="758" max="1009" width="9.1796875" style="64"/>
    <col min="1010" max="1010" width="35.81640625" style="64" bestFit="1" customWidth="1"/>
    <col min="1011" max="1011" width="11" style="64" customWidth="1"/>
    <col min="1012" max="1013" width="15" style="64" customWidth="1"/>
    <col min="1014" max="1265" width="9.1796875" style="64"/>
    <col min="1266" max="1266" width="35.81640625" style="64" bestFit="1" customWidth="1"/>
    <col min="1267" max="1267" width="11" style="64" customWidth="1"/>
    <col min="1268" max="1269" width="15" style="64" customWidth="1"/>
    <col min="1270" max="1521" width="9.1796875" style="64"/>
    <col min="1522" max="1522" width="35.81640625" style="64" bestFit="1" customWidth="1"/>
    <col min="1523" max="1523" width="11" style="64" customWidth="1"/>
    <col min="1524" max="1525" width="15" style="64" customWidth="1"/>
    <col min="1526" max="1777" width="9.1796875" style="64"/>
    <col min="1778" max="1778" width="35.81640625" style="64" bestFit="1" customWidth="1"/>
    <col min="1779" max="1779" width="11" style="64" customWidth="1"/>
    <col min="1780" max="1781" width="15" style="64" customWidth="1"/>
    <col min="1782" max="2033" width="9.1796875" style="64"/>
    <col min="2034" max="2034" width="35.81640625" style="64" bestFit="1" customWidth="1"/>
    <col min="2035" max="2035" width="11" style="64" customWidth="1"/>
    <col min="2036" max="2037" width="15" style="64" customWidth="1"/>
    <col min="2038" max="2289" width="9.1796875" style="64"/>
    <col min="2290" max="2290" width="35.81640625" style="64" bestFit="1" customWidth="1"/>
    <col min="2291" max="2291" width="11" style="64" customWidth="1"/>
    <col min="2292" max="2293" width="15" style="64" customWidth="1"/>
    <col min="2294" max="2545" width="9.1796875" style="64"/>
    <col min="2546" max="2546" width="35.81640625" style="64" bestFit="1" customWidth="1"/>
    <col min="2547" max="2547" width="11" style="64" customWidth="1"/>
    <col min="2548" max="2549" width="15" style="64" customWidth="1"/>
    <col min="2550" max="2801" width="9.1796875" style="64"/>
    <col min="2802" max="2802" width="35.81640625" style="64" bestFit="1" customWidth="1"/>
    <col min="2803" max="2803" width="11" style="64" customWidth="1"/>
    <col min="2804" max="2805" width="15" style="64" customWidth="1"/>
    <col min="2806" max="3057" width="9.1796875" style="64"/>
    <col min="3058" max="3058" width="35.81640625" style="64" bestFit="1" customWidth="1"/>
    <col min="3059" max="3059" width="11" style="64" customWidth="1"/>
    <col min="3060" max="3061" width="15" style="64" customWidth="1"/>
    <col min="3062" max="3313" width="9.1796875" style="64"/>
    <col min="3314" max="3314" width="35.81640625" style="64" bestFit="1" customWidth="1"/>
    <col min="3315" max="3315" width="11" style="64" customWidth="1"/>
    <col min="3316" max="3317" width="15" style="64" customWidth="1"/>
    <col min="3318" max="3569" width="9.1796875" style="64"/>
    <col min="3570" max="3570" width="35.81640625" style="64" bestFit="1" customWidth="1"/>
    <col min="3571" max="3571" width="11" style="64" customWidth="1"/>
    <col min="3572" max="3573" width="15" style="64" customWidth="1"/>
    <col min="3574" max="3825" width="9.1796875" style="64"/>
    <col min="3826" max="3826" width="35.81640625" style="64" bestFit="1" customWidth="1"/>
    <col min="3827" max="3827" width="11" style="64" customWidth="1"/>
    <col min="3828" max="3829" width="15" style="64" customWidth="1"/>
    <col min="3830" max="4081" width="9.1796875" style="64"/>
    <col min="4082" max="4082" width="35.81640625" style="64" bestFit="1" customWidth="1"/>
    <col min="4083" max="4083" width="11" style="64" customWidth="1"/>
    <col min="4084" max="4085" width="15" style="64" customWidth="1"/>
    <col min="4086" max="4337" width="9.1796875" style="64"/>
    <col min="4338" max="4338" width="35.81640625" style="64" bestFit="1" customWidth="1"/>
    <col min="4339" max="4339" width="11" style="64" customWidth="1"/>
    <col min="4340" max="4341" width="15" style="64" customWidth="1"/>
    <col min="4342" max="4593" width="9.1796875" style="64"/>
    <col min="4594" max="4594" width="35.81640625" style="64" bestFit="1" customWidth="1"/>
    <col min="4595" max="4595" width="11" style="64" customWidth="1"/>
    <col min="4596" max="4597" width="15" style="64" customWidth="1"/>
    <col min="4598" max="4849" width="9.1796875" style="64"/>
    <col min="4850" max="4850" width="35.81640625" style="64" bestFit="1" customWidth="1"/>
    <col min="4851" max="4851" width="11" style="64" customWidth="1"/>
    <col min="4852" max="4853" width="15" style="64" customWidth="1"/>
    <col min="4854" max="5105" width="9.1796875" style="64"/>
    <col min="5106" max="5106" width="35.81640625" style="64" bestFit="1" customWidth="1"/>
    <col min="5107" max="5107" width="11" style="64" customWidth="1"/>
    <col min="5108" max="5109" width="15" style="64" customWidth="1"/>
    <col min="5110" max="5361" width="9.1796875" style="64"/>
    <col min="5362" max="5362" width="35.81640625" style="64" bestFit="1" customWidth="1"/>
    <col min="5363" max="5363" width="11" style="64" customWidth="1"/>
    <col min="5364" max="5365" width="15" style="64" customWidth="1"/>
    <col min="5366" max="5617" width="9.1796875" style="64"/>
    <col min="5618" max="5618" width="35.81640625" style="64" bestFit="1" customWidth="1"/>
    <col min="5619" max="5619" width="11" style="64" customWidth="1"/>
    <col min="5620" max="5621" width="15" style="64" customWidth="1"/>
    <col min="5622" max="5873" width="9.1796875" style="64"/>
    <col min="5874" max="5874" width="35.81640625" style="64" bestFit="1" customWidth="1"/>
    <col min="5875" max="5875" width="11" style="64" customWidth="1"/>
    <col min="5876" max="5877" width="15" style="64" customWidth="1"/>
    <col min="5878" max="6129" width="9.1796875" style="64"/>
    <col min="6130" max="6130" width="35.81640625" style="64" bestFit="1" customWidth="1"/>
    <col min="6131" max="6131" width="11" style="64" customWidth="1"/>
    <col min="6132" max="6133" width="15" style="64" customWidth="1"/>
    <col min="6134" max="6385" width="9.1796875" style="64"/>
    <col min="6386" max="6386" width="35.81640625" style="64" bestFit="1" customWidth="1"/>
    <col min="6387" max="6387" width="11" style="64" customWidth="1"/>
    <col min="6388" max="6389" width="15" style="64" customWidth="1"/>
    <col min="6390" max="6641" width="9.1796875" style="64"/>
    <col min="6642" max="6642" width="35.81640625" style="64" bestFit="1" customWidth="1"/>
    <col min="6643" max="6643" width="11" style="64" customWidth="1"/>
    <col min="6644" max="6645" width="15" style="64" customWidth="1"/>
    <col min="6646" max="6897" width="9.1796875" style="64"/>
    <col min="6898" max="6898" width="35.81640625" style="64" bestFit="1" customWidth="1"/>
    <col min="6899" max="6899" width="11" style="64" customWidth="1"/>
    <col min="6900" max="6901" width="15" style="64" customWidth="1"/>
    <col min="6902" max="7153" width="9.1796875" style="64"/>
    <col min="7154" max="7154" width="35.81640625" style="64" bestFit="1" customWidth="1"/>
    <col min="7155" max="7155" width="11" style="64" customWidth="1"/>
    <col min="7156" max="7157" width="15" style="64" customWidth="1"/>
    <col min="7158" max="7409" width="9.1796875" style="64"/>
    <col min="7410" max="7410" width="35.81640625" style="64" bestFit="1" customWidth="1"/>
    <col min="7411" max="7411" width="11" style="64" customWidth="1"/>
    <col min="7412" max="7413" width="15" style="64" customWidth="1"/>
    <col min="7414" max="7665" width="9.1796875" style="64"/>
    <col min="7666" max="7666" width="35.81640625" style="64" bestFit="1" customWidth="1"/>
    <col min="7667" max="7667" width="11" style="64" customWidth="1"/>
    <col min="7668" max="7669" width="15" style="64" customWidth="1"/>
    <col min="7670" max="7921" width="9.1796875" style="64"/>
    <col min="7922" max="7922" width="35.81640625" style="64" bestFit="1" customWidth="1"/>
    <col min="7923" max="7923" width="11" style="64" customWidth="1"/>
    <col min="7924" max="7925" width="15" style="64" customWidth="1"/>
    <col min="7926" max="8177" width="9.1796875" style="64"/>
    <col min="8178" max="8178" width="35.81640625" style="64" bestFit="1" customWidth="1"/>
    <col min="8179" max="8179" width="11" style="64" customWidth="1"/>
    <col min="8180" max="8181" width="15" style="64" customWidth="1"/>
    <col min="8182" max="8433" width="9.1796875" style="64"/>
    <col min="8434" max="8434" width="35.81640625" style="64" bestFit="1" customWidth="1"/>
    <col min="8435" max="8435" width="11" style="64" customWidth="1"/>
    <col min="8436" max="8437" width="15" style="64" customWidth="1"/>
    <col min="8438" max="8689" width="9.1796875" style="64"/>
    <col min="8690" max="8690" width="35.81640625" style="64" bestFit="1" customWidth="1"/>
    <col min="8691" max="8691" width="11" style="64" customWidth="1"/>
    <col min="8692" max="8693" width="15" style="64" customWidth="1"/>
    <col min="8694" max="8945" width="9.1796875" style="64"/>
    <col min="8946" max="8946" width="35.81640625" style="64" bestFit="1" customWidth="1"/>
    <col min="8947" max="8947" width="11" style="64" customWidth="1"/>
    <col min="8948" max="8949" width="15" style="64" customWidth="1"/>
    <col min="8950" max="9201" width="9.1796875" style="64"/>
    <col min="9202" max="9202" width="35.81640625" style="64" bestFit="1" customWidth="1"/>
    <col min="9203" max="9203" width="11" style="64" customWidth="1"/>
    <col min="9204" max="9205" width="15" style="64" customWidth="1"/>
    <col min="9206" max="9457" width="9.1796875" style="64"/>
    <col min="9458" max="9458" width="35.81640625" style="64" bestFit="1" customWidth="1"/>
    <col min="9459" max="9459" width="11" style="64" customWidth="1"/>
    <col min="9460" max="9461" width="15" style="64" customWidth="1"/>
    <col min="9462" max="9713" width="9.1796875" style="64"/>
    <col min="9714" max="9714" width="35.81640625" style="64" bestFit="1" customWidth="1"/>
    <col min="9715" max="9715" width="11" style="64" customWidth="1"/>
    <col min="9716" max="9717" width="15" style="64" customWidth="1"/>
    <col min="9718" max="9969" width="9.1796875" style="64"/>
    <col min="9970" max="9970" width="35.81640625" style="64" bestFit="1" customWidth="1"/>
    <col min="9971" max="9971" width="11" style="64" customWidth="1"/>
    <col min="9972" max="9973" width="15" style="64" customWidth="1"/>
    <col min="9974" max="10225" width="9.1796875" style="64"/>
    <col min="10226" max="10226" width="35.81640625" style="64" bestFit="1" customWidth="1"/>
    <col min="10227" max="10227" width="11" style="64" customWidth="1"/>
    <col min="10228" max="10229" width="15" style="64" customWidth="1"/>
    <col min="10230" max="10481" width="9.1796875" style="64"/>
    <col min="10482" max="10482" width="35.81640625" style="64" bestFit="1" customWidth="1"/>
    <col min="10483" max="10483" width="11" style="64" customWidth="1"/>
    <col min="10484" max="10485" width="15" style="64" customWidth="1"/>
    <col min="10486" max="10737" width="9.1796875" style="64"/>
    <col min="10738" max="10738" width="35.81640625" style="64" bestFit="1" customWidth="1"/>
    <col min="10739" max="10739" width="11" style="64" customWidth="1"/>
    <col min="10740" max="10741" width="15" style="64" customWidth="1"/>
    <col min="10742" max="10993" width="9.1796875" style="64"/>
    <col min="10994" max="10994" width="35.81640625" style="64" bestFit="1" customWidth="1"/>
    <col min="10995" max="10995" width="11" style="64" customWidth="1"/>
    <col min="10996" max="10997" width="15" style="64" customWidth="1"/>
    <col min="10998" max="11249" width="9.1796875" style="64"/>
    <col min="11250" max="11250" width="35.81640625" style="64" bestFit="1" customWidth="1"/>
    <col min="11251" max="11251" width="11" style="64" customWidth="1"/>
    <col min="11252" max="11253" width="15" style="64" customWidth="1"/>
    <col min="11254" max="11505" width="9.1796875" style="64"/>
    <col min="11506" max="11506" width="35.81640625" style="64" bestFit="1" customWidth="1"/>
    <col min="11507" max="11507" width="11" style="64" customWidth="1"/>
    <col min="11508" max="11509" width="15" style="64" customWidth="1"/>
    <col min="11510" max="11761" width="9.1796875" style="64"/>
    <col min="11762" max="11762" width="35.81640625" style="64" bestFit="1" customWidth="1"/>
    <col min="11763" max="11763" width="11" style="64" customWidth="1"/>
    <col min="11764" max="11765" width="15" style="64" customWidth="1"/>
    <col min="11766" max="12017" width="9.1796875" style="64"/>
    <col min="12018" max="12018" width="35.81640625" style="64" bestFit="1" customWidth="1"/>
    <col min="12019" max="12019" width="11" style="64" customWidth="1"/>
    <col min="12020" max="12021" width="15" style="64" customWidth="1"/>
    <col min="12022" max="12273" width="9.1796875" style="64"/>
    <col min="12274" max="12274" width="35.81640625" style="64" bestFit="1" customWidth="1"/>
    <col min="12275" max="12275" width="11" style="64" customWidth="1"/>
    <col min="12276" max="12277" width="15" style="64" customWidth="1"/>
    <col min="12278" max="12529" width="9.1796875" style="64"/>
    <col min="12530" max="12530" width="35.81640625" style="64" bestFit="1" customWidth="1"/>
    <col min="12531" max="12531" width="11" style="64" customWidth="1"/>
    <col min="12532" max="12533" width="15" style="64" customWidth="1"/>
    <col min="12534" max="12785" width="9.1796875" style="64"/>
    <col min="12786" max="12786" width="35.81640625" style="64" bestFit="1" customWidth="1"/>
    <col min="12787" max="12787" width="11" style="64" customWidth="1"/>
    <col min="12788" max="12789" width="15" style="64" customWidth="1"/>
    <col min="12790" max="13041" width="9.1796875" style="64"/>
    <col min="13042" max="13042" width="35.81640625" style="64" bestFit="1" customWidth="1"/>
    <col min="13043" max="13043" width="11" style="64" customWidth="1"/>
    <col min="13044" max="13045" width="15" style="64" customWidth="1"/>
    <col min="13046" max="13297" width="9.1796875" style="64"/>
    <col min="13298" max="13298" width="35.81640625" style="64" bestFit="1" customWidth="1"/>
    <col min="13299" max="13299" width="11" style="64" customWidth="1"/>
    <col min="13300" max="13301" width="15" style="64" customWidth="1"/>
    <col min="13302" max="13553" width="9.1796875" style="64"/>
    <col min="13554" max="13554" width="35.81640625" style="64" bestFit="1" customWidth="1"/>
    <col min="13555" max="13555" width="11" style="64" customWidth="1"/>
    <col min="13556" max="13557" width="15" style="64" customWidth="1"/>
    <col min="13558" max="13809" width="9.1796875" style="64"/>
    <col min="13810" max="13810" width="35.81640625" style="64" bestFit="1" customWidth="1"/>
    <col min="13811" max="13811" width="11" style="64" customWidth="1"/>
    <col min="13812" max="13813" width="15" style="64" customWidth="1"/>
    <col min="13814" max="14065" width="9.1796875" style="64"/>
    <col min="14066" max="14066" width="35.81640625" style="64" bestFit="1" customWidth="1"/>
    <col min="14067" max="14067" width="11" style="64" customWidth="1"/>
    <col min="14068" max="14069" width="15" style="64" customWidth="1"/>
    <col min="14070" max="14321" width="9.1796875" style="64"/>
    <col min="14322" max="14322" width="35.81640625" style="64" bestFit="1" customWidth="1"/>
    <col min="14323" max="14323" width="11" style="64" customWidth="1"/>
    <col min="14324" max="14325" width="15" style="64" customWidth="1"/>
    <col min="14326" max="14577" width="9.1796875" style="64"/>
    <col min="14578" max="14578" width="35.81640625" style="64" bestFit="1" customWidth="1"/>
    <col min="14579" max="14579" width="11" style="64" customWidth="1"/>
    <col min="14580" max="14581" width="15" style="64" customWidth="1"/>
    <col min="14582" max="14833" width="9.1796875" style="64"/>
    <col min="14834" max="14834" width="35.81640625" style="64" bestFit="1" customWidth="1"/>
    <col min="14835" max="14835" width="11" style="64" customWidth="1"/>
    <col min="14836" max="14837" width="15" style="64" customWidth="1"/>
    <col min="14838" max="15089" width="9.1796875" style="64"/>
    <col min="15090" max="15090" width="35.81640625" style="64" bestFit="1" customWidth="1"/>
    <col min="15091" max="15091" width="11" style="64" customWidth="1"/>
    <col min="15092" max="15093" width="15" style="64" customWidth="1"/>
    <col min="15094" max="15345" width="9.1796875" style="64"/>
    <col min="15346" max="15346" width="35.81640625" style="64" bestFit="1" customWidth="1"/>
    <col min="15347" max="15347" width="11" style="64" customWidth="1"/>
    <col min="15348" max="15349" width="15" style="64" customWidth="1"/>
    <col min="15350" max="15601" width="9.1796875" style="64"/>
    <col min="15602" max="15602" width="35.81640625" style="64" bestFit="1" customWidth="1"/>
    <col min="15603" max="15603" width="11" style="64" customWidth="1"/>
    <col min="15604" max="15605" width="15" style="64" customWidth="1"/>
    <col min="15606" max="15857" width="9.1796875" style="64"/>
    <col min="15858" max="15858" width="35.81640625" style="64" bestFit="1" customWidth="1"/>
    <col min="15859" max="15859" width="11" style="64" customWidth="1"/>
    <col min="15860" max="15861" width="15" style="64" customWidth="1"/>
    <col min="15862" max="16113" width="9.1796875" style="64"/>
    <col min="16114" max="16114" width="35.81640625" style="64" bestFit="1" customWidth="1"/>
    <col min="16115" max="16115" width="11" style="64" customWidth="1"/>
    <col min="16116" max="16117" width="15" style="64" customWidth="1"/>
    <col min="16118" max="16384" width="9.1796875" style="64"/>
  </cols>
  <sheetData>
    <row r="1" spans="1:15" s="65" customFormat="1" ht="40" customHeight="1">
      <c r="A1" s="235" t="s">
        <v>97</v>
      </c>
      <c r="B1" s="235"/>
      <c r="C1" s="235"/>
      <c r="D1" s="235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</row>
    <row r="2" spans="1:15" s="65" customFormat="1" ht="48" customHeight="1">
      <c r="A2" s="179"/>
      <c r="B2" s="180"/>
      <c r="C2" s="183" t="s">
        <v>5</v>
      </c>
      <c r="D2" s="183" t="s">
        <v>2</v>
      </c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</row>
    <row r="3" spans="1:15" s="65" customFormat="1" ht="20.5">
      <c r="A3" s="182" t="s">
        <v>96</v>
      </c>
      <c r="B3" s="181" t="s">
        <v>3</v>
      </c>
      <c r="C3" s="181" t="s">
        <v>6</v>
      </c>
      <c r="D3" s="181" t="s">
        <v>4</v>
      </c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</row>
    <row r="4" spans="1:15" ht="24.75" customHeight="1">
      <c r="A4" s="194" t="s">
        <v>31</v>
      </c>
      <c r="B4" s="68"/>
      <c r="C4" s="69"/>
      <c r="D4" s="68"/>
      <c r="I4" s="61"/>
      <c r="J4"/>
      <c r="K4"/>
      <c r="L4"/>
    </row>
    <row r="5" spans="1:15" ht="24.75" customHeight="1">
      <c r="A5" s="195" t="s">
        <v>32</v>
      </c>
      <c r="B5" s="70"/>
      <c r="C5" s="71">
        <f>SUM(C7:C24)</f>
        <v>186133489</v>
      </c>
      <c r="D5" s="71">
        <f>SUM(D7:D24)</f>
        <v>212698657</v>
      </c>
      <c r="I5" s="66"/>
      <c r="J5"/>
      <c r="K5"/>
      <c r="L5"/>
      <c r="M5" s="72"/>
      <c r="N5" s="72"/>
    </row>
    <row r="6" spans="1:15" ht="12.5">
      <c r="A6" s="196"/>
      <c r="B6" s="68"/>
      <c r="C6" s="74"/>
      <c r="D6" s="58"/>
      <c r="F6" s="62"/>
      <c r="I6" s="61"/>
      <c r="J6"/>
      <c r="K6"/>
      <c r="L6"/>
      <c r="M6" s="72"/>
      <c r="N6" s="72"/>
    </row>
    <row r="7" spans="1:15" ht="13">
      <c r="A7" s="196" t="s">
        <v>33</v>
      </c>
      <c r="B7" s="68"/>
      <c r="C7" s="74"/>
      <c r="D7" s="58"/>
      <c r="F7" s="62"/>
      <c r="I7" s="66"/>
      <c r="J7"/>
      <c r="K7" s="75"/>
      <c r="L7" s="75"/>
      <c r="M7" s="72"/>
      <c r="N7" s="72"/>
    </row>
    <row r="8" spans="1:15" ht="12.5">
      <c r="A8" s="197" t="s">
        <v>34</v>
      </c>
      <c r="B8" s="68">
        <v>5</v>
      </c>
      <c r="C8" s="58">
        <v>12951195</v>
      </c>
      <c r="D8" s="58">
        <v>23815749</v>
      </c>
      <c r="F8" s="62"/>
      <c r="I8" s="76"/>
      <c r="J8"/>
      <c r="K8"/>
      <c r="L8"/>
      <c r="M8" s="72"/>
      <c r="N8" s="72"/>
    </row>
    <row r="9" spans="1:15" ht="13">
      <c r="A9" s="196" t="s">
        <v>35</v>
      </c>
      <c r="B9" s="68"/>
      <c r="C9" s="68"/>
      <c r="D9" s="68"/>
      <c r="F9" s="62"/>
      <c r="I9" s="77"/>
      <c r="J9"/>
      <c r="K9"/>
      <c r="L9"/>
      <c r="M9" s="72"/>
      <c r="N9" s="72"/>
    </row>
    <row r="10" spans="1:15" ht="13">
      <c r="A10" s="198" t="s">
        <v>34</v>
      </c>
      <c r="B10" s="68">
        <v>5</v>
      </c>
      <c r="C10" s="58">
        <v>42321695</v>
      </c>
      <c r="D10" s="58">
        <v>48315468</v>
      </c>
      <c r="F10" s="62"/>
      <c r="I10" s="77"/>
      <c r="J10" s="77"/>
      <c r="K10" s="78"/>
      <c r="L10" s="78"/>
      <c r="M10" s="72"/>
      <c r="N10" s="72"/>
    </row>
    <row r="11" spans="1:15" ht="13">
      <c r="A11" s="198" t="s">
        <v>36</v>
      </c>
      <c r="B11" s="68">
        <v>5</v>
      </c>
      <c r="C11" s="58">
        <v>1593301</v>
      </c>
      <c r="D11" s="58">
        <v>1727747</v>
      </c>
      <c r="F11" s="62"/>
      <c r="I11" s="77"/>
      <c r="J11" s="77"/>
      <c r="K11" s="78"/>
      <c r="L11" s="78"/>
      <c r="M11" s="72"/>
      <c r="N11" s="72"/>
    </row>
    <row r="12" spans="1:15" ht="13">
      <c r="A12" s="198" t="s">
        <v>37</v>
      </c>
      <c r="B12" s="68">
        <v>5</v>
      </c>
      <c r="C12" s="58">
        <v>760643</v>
      </c>
      <c r="D12" s="58">
        <v>734314</v>
      </c>
      <c r="F12" s="62"/>
      <c r="I12" s="77"/>
      <c r="J12" s="77"/>
      <c r="K12" s="78"/>
      <c r="L12" s="78"/>
      <c r="M12" s="72"/>
      <c r="N12" s="72"/>
    </row>
    <row r="13" spans="1:15" ht="13" hidden="1" customHeight="1">
      <c r="A13" s="198" t="s">
        <v>38</v>
      </c>
      <c r="B13" s="68"/>
      <c r="C13" s="58">
        <v>0</v>
      </c>
      <c r="D13" s="58">
        <v>0</v>
      </c>
      <c r="F13" s="62"/>
      <c r="I13" s="77"/>
      <c r="J13" s="77"/>
      <c r="K13" s="78"/>
      <c r="L13" s="78"/>
      <c r="M13" s="72"/>
      <c r="N13" s="72"/>
    </row>
    <row r="14" spans="1:15" ht="13">
      <c r="A14" s="196" t="s">
        <v>39</v>
      </c>
      <c r="B14" s="68"/>
      <c r="C14" s="68"/>
      <c r="D14" s="68"/>
      <c r="F14" s="62"/>
      <c r="I14" s="77"/>
      <c r="J14"/>
      <c r="K14"/>
      <c r="L14"/>
      <c r="M14" s="72"/>
      <c r="N14" s="72"/>
    </row>
    <row r="15" spans="1:15" ht="13">
      <c r="A15" s="198" t="s">
        <v>40</v>
      </c>
      <c r="B15" s="68">
        <v>22</v>
      </c>
      <c r="C15" s="58">
        <v>29464421</v>
      </c>
      <c r="D15" s="58">
        <v>33268914</v>
      </c>
      <c r="F15" s="62"/>
      <c r="I15" s="77"/>
      <c r="J15" s="77"/>
      <c r="K15" s="78"/>
      <c r="L15" s="78"/>
      <c r="M15" s="72"/>
      <c r="N15" s="72"/>
    </row>
    <row r="16" spans="1:15" ht="13">
      <c r="A16" s="198" t="s">
        <v>41</v>
      </c>
      <c r="B16" s="68">
        <v>6</v>
      </c>
      <c r="C16" s="58">
        <v>80514212</v>
      </c>
      <c r="D16" s="58">
        <v>87383651</v>
      </c>
      <c r="F16" s="62"/>
      <c r="I16" s="77"/>
      <c r="J16"/>
      <c r="K16"/>
      <c r="L16"/>
      <c r="M16" s="72"/>
      <c r="N16" s="72"/>
    </row>
    <row r="17" spans="1:14" ht="13">
      <c r="A17" s="196" t="s">
        <v>42</v>
      </c>
      <c r="B17" s="68"/>
      <c r="C17" s="68"/>
      <c r="D17" s="68"/>
      <c r="F17" s="62"/>
      <c r="I17" s="77"/>
      <c r="J17" s="77"/>
      <c r="K17" s="78"/>
      <c r="L17" s="78"/>
      <c r="M17" s="72"/>
      <c r="N17" s="72"/>
    </row>
    <row r="18" spans="1:14" ht="13">
      <c r="A18" s="198" t="s">
        <v>40</v>
      </c>
      <c r="B18" s="68">
        <v>22</v>
      </c>
      <c r="C18" s="58">
        <v>0</v>
      </c>
      <c r="D18" s="58">
        <v>748966</v>
      </c>
      <c r="F18" s="62"/>
      <c r="I18" s="77"/>
      <c r="J18" s="77"/>
      <c r="K18" s="78"/>
      <c r="L18" s="78"/>
      <c r="M18" s="72"/>
      <c r="N18" s="72"/>
    </row>
    <row r="19" spans="1:14" ht="13">
      <c r="A19" s="198" t="s">
        <v>41</v>
      </c>
      <c r="B19" s="68"/>
      <c r="C19" s="58">
        <v>5222023</v>
      </c>
      <c r="D19" s="58">
        <v>3216853</v>
      </c>
      <c r="F19" s="62"/>
      <c r="I19" s="77"/>
      <c r="J19"/>
      <c r="K19"/>
      <c r="L19"/>
      <c r="M19" s="72"/>
      <c r="N19" s="72"/>
    </row>
    <row r="20" spans="1:14" ht="13">
      <c r="A20" s="196" t="s">
        <v>43</v>
      </c>
      <c r="B20" s="68"/>
      <c r="C20" s="58">
        <v>2080866</v>
      </c>
      <c r="D20" s="58">
        <v>1397252</v>
      </c>
      <c r="F20" s="62"/>
      <c r="I20" s="77"/>
      <c r="J20" s="77"/>
      <c r="K20" s="77"/>
      <c r="L20" s="78"/>
      <c r="M20" s="72"/>
      <c r="N20" s="72"/>
    </row>
    <row r="21" spans="1:14" ht="13">
      <c r="A21" s="196" t="s">
        <v>44</v>
      </c>
      <c r="B21" s="68"/>
      <c r="C21" s="68"/>
      <c r="D21" s="68"/>
      <c r="F21" s="62"/>
      <c r="I21" s="77"/>
      <c r="J21" s="77"/>
      <c r="K21" s="78"/>
      <c r="L21" s="78"/>
      <c r="M21" s="72"/>
      <c r="N21" s="72"/>
    </row>
    <row r="22" spans="1:14" ht="13">
      <c r="A22" s="196" t="s">
        <v>45</v>
      </c>
      <c r="B22" s="68">
        <v>11</v>
      </c>
      <c r="C22" s="58">
        <v>4809916</v>
      </c>
      <c r="D22" s="58">
        <v>4859791</v>
      </c>
      <c r="F22" s="62"/>
      <c r="I22" s="77"/>
      <c r="J22" s="77"/>
      <c r="K22" s="78"/>
      <c r="L22" s="78"/>
      <c r="M22" s="72"/>
      <c r="N22" s="72"/>
    </row>
    <row r="23" spans="1:14" s="79" customFormat="1" ht="13">
      <c r="A23" s="196" t="s">
        <v>46</v>
      </c>
      <c r="B23" s="68"/>
      <c r="C23" s="58">
        <v>6414370</v>
      </c>
      <c r="D23" s="58">
        <v>7018492</v>
      </c>
      <c r="E23" s="4"/>
      <c r="F23" s="62"/>
      <c r="G23" s="64"/>
      <c r="I23" s="77"/>
      <c r="J23"/>
      <c r="K23"/>
      <c r="L23"/>
      <c r="M23" s="72"/>
      <c r="N23" s="72"/>
    </row>
    <row r="24" spans="1:14" s="79" customFormat="1" ht="13">
      <c r="A24" s="196" t="s">
        <v>47</v>
      </c>
      <c r="B24" s="68">
        <v>20</v>
      </c>
      <c r="C24" s="58">
        <v>847</v>
      </c>
      <c r="D24" s="58">
        <v>211460</v>
      </c>
      <c r="E24" s="4"/>
      <c r="F24" s="4"/>
      <c r="G24" s="64"/>
      <c r="I24" s="77"/>
      <c r="J24"/>
      <c r="K24"/>
      <c r="L24"/>
      <c r="M24" s="72"/>
      <c r="N24" s="72"/>
    </row>
    <row r="25" spans="1:14" ht="24.75" customHeight="1">
      <c r="A25" s="195" t="s">
        <v>48</v>
      </c>
      <c r="B25" s="70"/>
      <c r="C25" s="71">
        <f>SUM(C28:C37)</f>
        <v>123912312</v>
      </c>
      <c r="D25" s="71">
        <f>SUM(D28:D37)</f>
        <v>134404542</v>
      </c>
      <c r="I25" s="77"/>
      <c r="J25" s="77"/>
      <c r="K25" s="78"/>
      <c r="L25" s="78"/>
      <c r="M25" s="72"/>
      <c r="N25" s="72"/>
    </row>
    <row r="26" spans="1:14" ht="12.5">
      <c r="A26" s="196"/>
      <c r="B26" s="68"/>
      <c r="C26" s="74"/>
      <c r="D26" s="58"/>
      <c r="F26" s="62"/>
      <c r="I26" s="76"/>
      <c r="J26"/>
      <c r="K26"/>
      <c r="L26"/>
      <c r="M26" s="72"/>
      <c r="N26" s="72"/>
    </row>
    <row r="27" spans="1:14" ht="13">
      <c r="A27" s="196" t="s">
        <v>49</v>
      </c>
      <c r="B27" s="18"/>
      <c r="C27" s="19"/>
      <c r="D27" s="28"/>
      <c r="F27" s="62"/>
      <c r="G27" s="77"/>
      <c r="H27"/>
      <c r="I27" s="66"/>
      <c r="J27"/>
      <c r="K27" s="75"/>
      <c r="L27" s="75"/>
      <c r="M27" s="72"/>
      <c r="N27" s="72"/>
    </row>
    <row r="28" spans="1:14" ht="13">
      <c r="A28" s="198" t="s">
        <v>34</v>
      </c>
      <c r="B28" s="68">
        <v>5</v>
      </c>
      <c r="C28" s="58">
        <v>79960116</v>
      </c>
      <c r="D28" s="58">
        <v>83566908</v>
      </c>
      <c r="F28" s="62"/>
      <c r="G28" s="77"/>
      <c r="H28" s="77"/>
      <c r="I28" s="76"/>
      <c r="J28"/>
      <c r="K28"/>
      <c r="L28"/>
      <c r="M28" s="72"/>
      <c r="N28" s="72"/>
    </row>
    <row r="29" spans="1:14" ht="13">
      <c r="A29" s="198" t="s">
        <v>36</v>
      </c>
      <c r="B29" s="68">
        <v>5</v>
      </c>
      <c r="C29" s="58">
        <v>21956414</v>
      </c>
      <c r="D29" s="58">
        <v>23808059</v>
      </c>
      <c r="F29" s="62"/>
      <c r="G29" s="77"/>
      <c r="H29" s="77"/>
      <c r="I29" s="76"/>
      <c r="J29"/>
      <c r="K29"/>
      <c r="L29"/>
      <c r="M29" s="72"/>
      <c r="N29" s="72"/>
    </row>
    <row r="30" spans="1:14" ht="13">
      <c r="A30" s="198" t="s">
        <v>37</v>
      </c>
      <c r="B30" s="68">
        <v>5</v>
      </c>
      <c r="C30" s="58">
        <v>1416250</v>
      </c>
      <c r="D30" s="58">
        <v>1700388</v>
      </c>
      <c r="F30" s="62"/>
      <c r="G30" s="77"/>
      <c r="H30" s="77"/>
      <c r="I30" s="76"/>
      <c r="J30"/>
      <c r="K30"/>
      <c r="L30"/>
      <c r="M30" s="72"/>
      <c r="N30" s="72"/>
    </row>
    <row r="31" spans="1:14" ht="13">
      <c r="A31" s="198" t="s">
        <v>50</v>
      </c>
      <c r="B31" s="68">
        <v>5</v>
      </c>
      <c r="C31" s="58">
        <v>7064789</v>
      </c>
      <c r="D31" s="58">
        <v>8474128</v>
      </c>
      <c r="F31" s="62"/>
      <c r="G31" s="77"/>
      <c r="H31" s="77"/>
      <c r="I31" s="76"/>
      <c r="J31"/>
      <c r="K31"/>
      <c r="L31"/>
      <c r="M31" s="72"/>
      <c r="N31" s="72"/>
    </row>
    <row r="32" spans="1:14" ht="13">
      <c r="A32" s="196" t="s">
        <v>51</v>
      </c>
      <c r="B32" s="68"/>
      <c r="C32" s="68"/>
      <c r="D32" s="68"/>
      <c r="F32" s="62"/>
      <c r="G32" s="77"/>
      <c r="H32"/>
      <c r="I32" s="77"/>
      <c r="J32"/>
      <c r="K32"/>
      <c r="L32"/>
      <c r="M32" s="72"/>
      <c r="N32" s="72"/>
    </row>
    <row r="33" spans="1:14" ht="13">
      <c r="A33" s="193" t="s">
        <v>52</v>
      </c>
      <c r="B33" s="80"/>
      <c r="C33" s="58">
        <v>4318183</v>
      </c>
      <c r="D33" s="58">
        <v>3719302</v>
      </c>
      <c r="F33" s="81"/>
      <c r="G33" s="77"/>
      <c r="H33"/>
      <c r="I33" s="77"/>
      <c r="J33" s="77"/>
      <c r="K33" s="78"/>
      <c r="L33" s="78"/>
      <c r="M33" s="72"/>
      <c r="N33" s="72"/>
    </row>
    <row r="34" spans="1:14" ht="13">
      <c r="A34" s="196" t="s">
        <v>45</v>
      </c>
      <c r="B34" s="68">
        <v>11</v>
      </c>
      <c r="C34" s="58">
        <v>3859037</v>
      </c>
      <c r="D34" s="58">
        <v>3453565</v>
      </c>
      <c r="F34" s="62"/>
      <c r="G34" s="77"/>
      <c r="H34" s="77"/>
      <c r="I34" s="77"/>
      <c r="J34"/>
      <c r="K34"/>
      <c r="L34"/>
      <c r="M34" s="72"/>
      <c r="N34" s="72"/>
    </row>
    <row r="35" spans="1:14" ht="13">
      <c r="A35" s="196" t="s">
        <v>43</v>
      </c>
      <c r="B35" s="68"/>
      <c r="C35" s="58">
        <v>1908807</v>
      </c>
      <c r="D35" s="58">
        <v>5028919</v>
      </c>
      <c r="F35" s="62"/>
      <c r="G35" s="77"/>
      <c r="H35" s="77"/>
      <c r="I35" s="77"/>
      <c r="J35"/>
      <c r="K35"/>
      <c r="L35"/>
      <c r="M35" s="72"/>
      <c r="N35" s="72"/>
    </row>
    <row r="36" spans="1:14" ht="13">
      <c r="A36" s="196" t="s">
        <v>53</v>
      </c>
      <c r="B36" s="68">
        <v>20</v>
      </c>
      <c r="C36" s="58">
        <v>1670392</v>
      </c>
      <c r="D36" s="58">
        <v>1961037</v>
      </c>
      <c r="F36" s="62"/>
      <c r="G36" s="77"/>
      <c r="H36" s="77"/>
      <c r="I36" s="77"/>
      <c r="J36" s="77"/>
      <c r="K36" s="78"/>
      <c r="L36" s="78"/>
      <c r="M36" s="72"/>
      <c r="N36" s="72"/>
    </row>
    <row r="37" spans="1:14" ht="12" customHeight="1">
      <c r="A37" s="196" t="s">
        <v>54</v>
      </c>
      <c r="B37" s="80" t="s">
        <v>0</v>
      </c>
      <c r="C37" s="58">
        <v>1758324</v>
      </c>
      <c r="D37" s="58">
        <v>2692236</v>
      </c>
      <c r="G37" s="77"/>
      <c r="H37" s="77"/>
      <c r="I37" s="77"/>
      <c r="J37" s="77"/>
      <c r="K37" s="78"/>
      <c r="L37" s="78"/>
      <c r="M37" s="72"/>
      <c r="N37" s="72"/>
    </row>
    <row r="38" spans="1:14" ht="24.75" customHeight="1">
      <c r="A38" s="195" t="s">
        <v>55</v>
      </c>
      <c r="B38" s="84">
        <v>13</v>
      </c>
      <c r="C38" s="71">
        <f>SUM(C40:C52)</f>
        <v>179191213</v>
      </c>
      <c r="D38" s="71">
        <f>SUM(D40:D52)</f>
        <v>183726843</v>
      </c>
      <c r="I38" s="77"/>
      <c r="J38" s="77"/>
      <c r="K38" s="78"/>
      <c r="L38" s="78"/>
      <c r="M38" s="72"/>
      <c r="N38" s="72"/>
    </row>
    <row r="39" spans="1:14" ht="13">
      <c r="A39" s="67"/>
      <c r="B39" s="68"/>
      <c r="C39" s="74"/>
      <c r="D39" s="58"/>
      <c r="F39" s="62"/>
      <c r="H39" s="77"/>
      <c r="I39" s="77"/>
      <c r="J39" s="77"/>
      <c r="K39" s="77"/>
      <c r="L39" s="77"/>
      <c r="M39" s="72"/>
      <c r="N39" s="72"/>
    </row>
    <row r="40" spans="1:14" ht="13">
      <c r="A40" s="201" t="s">
        <v>56</v>
      </c>
      <c r="B40" s="68"/>
      <c r="C40" s="96">
        <v>3509100</v>
      </c>
      <c r="D40" s="96">
        <v>3509100</v>
      </c>
      <c r="F40" s="62"/>
      <c r="H40" s="77"/>
      <c r="I40" s="76"/>
      <c r="J40"/>
      <c r="K40"/>
      <c r="L40"/>
      <c r="M40" s="72"/>
      <c r="N40" s="72"/>
    </row>
    <row r="41" spans="1:14" ht="13">
      <c r="A41" s="201" t="s">
        <v>57</v>
      </c>
      <c r="B41" s="68"/>
      <c r="C41" s="96">
        <v>10225677</v>
      </c>
      <c r="D41" s="96">
        <v>10225677</v>
      </c>
      <c r="F41" s="62"/>
      <c r="H41" s="77"/>
      <c r="I41" s="66"/>
      <c r="J41" s="66"/>
      <c r="K41" s="75"/>
      <c r="L41" s="75"/>
      <c r="M41" s="72"/>
      <c r="N41" s="72"/>
    </row>
    <row r="42" spans="1:14" ht="13">
      <c r="A42" s="201" t="s">
        <v>58</v>
      </c>
      <c r="B42" s="68"/>
      <c r="C42" s="96">
        <v>8</v>
      </c>
      <c r="D42" s="96">
        <v>8</v>
      </c>
      <c r="F42" s="62"/>
      <c r="H42" s="77"/>
      <c r="I42" s="76"/>
      <c r="J42"/>
      <c r="K42"/>
      <c r="L42"/>
      <c r="M42" s="72"/>
      <c r="N42" s="72"/>
    </row>
    <row r="43" spans="1:14" ht="23">
      <c r="A43" s="199" t="s">
        <v>59</v>
      </c>
      <c r="B43" s="68"/>
      <c r="C43" s="96"/>
      <c r="D43" s="96"/>
      <c r="F43" s="81"/>
      <c r="H43" s="77"/>
      <c r="I43" s="77"/>
      <c r="J43"/>
      <c r="K43" s="78"/>
      <c r="L43" s="78"/>
      <c r="M43" s="72"/>
      <c r="N43" s="72"/>
    </row>
    <row r="44" spans="1:14" ht="23">
      <c r="A44" s="200" t="s">
        <v>60</v>
      </c>
      <c r="B44" s="73"/>
      <c r="C44" s="96">
        <v>-4404539</v>
      </c>
      <c r="D44" s="96">
        <v>-4057680</v>
      </c>
      <c r="F44" s="62"/>
      <c r="H44" s="77"/>
      <c r="I44" s="77"/>
      <c r="J44"/>
      <c r="K44" s="78"/>
      <c r="L44" s="78"/>
      <c r="M44" s="72"/>
      <c r="N44" s="72"/>
    </row>
    <row r="45" spans="1:14" ht="23">
      <c r="A45" s="199" t="s">
        <v>61</v>
      </c>
      <c r="B45" s="68"/>
      <c r="C45" s="96"/>
      <c r="D45" s="96"/>
      <c r="F45" s="81"/>
      <c r="H45" s="76"/>
      <c r="I45" s="77"/>
      <c r="J45"/>
      <c r="K45" s="77"/>
      <c r="L45" s="77"/>
      <c r="M45" s="72"/>
      <c r="N45" s="72"/>
    </row>
    <row r="46" spans="1:14" ht="23">
      <c r="A46" s="199" t="s">
        <v>62</v>
      </c>
      <c r="B46" s="68"/>
      <c r="C46" s="96">
        <v>92274</v>
      </c>
      <c r="D46" s="96">
        <v>205742</v>
      </c>
      <c r="F46" s="81"/>
      <c r="H46" s="76"/>
      <c r="I46" s="77"/>
      <c r="J46"/>
      <c r="K46" s="77"/>
      <c r="L46" s="77"/>
      <c r="M46" s="72"/>
      <c r="N46" s="72"/>
    </row>
    <row r="47" spans="1:14" ht="13">
      <c r="A47" s="201" t="s">
        <v>63</v>
      </c>
      <c r="B47" s="68"/>
      <c r="C47" s="96">
        <v>-17699741</v>
      </c>
      <c r="D47" s="96">
        <v>-11779380</v>
      </c>
      <c r="F47" s="62"/>
      <c r="H47" s="77"/>
      <c r="I47" s="77"/>
      <c r="J47"/>
      <c r="K47"/>
      <c r="L47"/>
      <c r="M47" s="72"/>
      <c r="N47" s="72"/>
    </row>
    <row r="48" spans="1:14" ht="13">
      <c r="A48" s="201" t="s">
        <v>64</v>
      </c>
      <c r="B48" s="68"/>
      <c r="C48" s="96">
        <v>-32936012</v>
      </c>
      <c r="D48" s="96">
        <v>-38855331</v>
      </c>
      <c r="F48" s="81"/>
      <c r="H48" s="76"/>
      <c r="I48" s="77"/>
      <c r="J48"/>
      <c r="K48" s="77"/>
      <c r="L48" s="77"/>
      <c r="M48" s="72"/>
      <c r="N48" s="72"/>
    </row>
    <row r="49" spans="1:14" ht="13">
      <c r="A49" s="73" t="s">
        <v>30</v>
      </c>
      <c r="B49" s="68"/>
      <c r="C49" s="96">
        <v>-742517</v>
      </c>
      <c r="D49" s="96">
        <v>0</v>
      </c>
      <c r="F49" s="81"/>
      <c r="H49" s="76"/>
      <c r="I49" s="77"/>
      <c r="J49"/>
      <c r="K49" s="77"/>
      <c r="L49" s="77"/>
      <c r="M49" s="72"/>
      <c r="N49" s="72"/>
    </row>
    <row r="50" spans="1:14" ht="13">
      <c r="A50" s="202" t="s">
        <v>65</v>
      </c>
      <c r="B50" s="68"/>
      <c r="C50" s="96">
        <v>17785219</v>
      </c>
      <c r="D50" s="96">
        <v>16437073</v>
      </c>
      <c r="E50" s="3"/>
      <c r="F50" s="62"/>
      <c r="H50" s="77"/>
      <c r="I50" s="77"/>
      <c r="J50"/>
      <c r="K50" s="78"/>
      <c r="L50" s="78"/>
      <c r="M50" s="72"/>
      <c r="N50" s="72"/>
    </row>
    <row r="51" spans="1:14" ht="13">
      <c r="A51" s="202" t="s">
        <v>66</v>
      </c>
      <c r="B51" s="68"/>
      <c r="C51" s="96">
        <v>193025031</v>
      </c>
      <c r="D51" s="96">
        <v>168020241</v>
      </c>
      <c r="F51" s="62"/>
      <c r="H51" s="77"/>
      <c r="I51" s="76"/>
      <c r="J51"/>
      <c r="K51"/>
      <c r="L51"/>
      <c r="M51" s="72"/>
      <c r="N51" s="72"/>
    </row>
    <row r="52" spans="1:14" ht="13">
      <c r="A52" s="203" t="s">
        <v>67</v>
      </c>
      <c r="B52" s="82"/>
      <c r="C52" s="83">
        <v>10336713</v>
      </c>
      <c r="D52" s="83">
        <v>40021393</v>
      </c>
      <c r="H52" s="77"/>
      <c r="I52" s="77"/>
      <c r="J52"/>
      <c r="K52"/>
      <c r="L52"/>
      <c r="M52" s="72"/>
      <c r="N52" s="72"/>
    </row>
    <row r="53" spans="1:14" ht="20.25" customHeight="1" thickBot="1">
      <c r="A53" s="204" t="s">
        <v>68</v>
      </c>
      <c r="B53" s="85"/>
      <c r="C53" s="86">
        <f>+C5+C25+C38</f>
        <v>489237014</v>
      </c>
      <c r="D53" s="86">
        <f>+D5+D25+D38</f>
        <v>530830042</v>
      </c>
      <c r="H53" s="77"/>
      <c r="I53" s="77"/>
      <c r="J53"/>
      <c r="K53"/>
      <c r="L53"/>
      <c r="M53" s="72"/>
      <c r="N53" s="72"/>
    </row>
    <row r="54" spans="1:14" ht="13.5" thickTop="1">
      <c r="H54" s="77"/>
      <c r="I54" s="77"/>
      <c r="J54"/>
      <c r="K54" s="78"/>
      <c r="L54" s="78"/>
      <c r="M54" s="72"/>
      <c r="N54" s="72"/>
    </row>
    <row r="55" spans="1:14" ht="13">
      <c r="H55" s="77"/>
      <c r="I55" s="77"/>
      <c r="J55"/>
      <c r="K55" s="78"/>
      <c r="L55" s="78"/>
      <c r="M55" s="72"/>
      <c r="N55" s="72"/>
    </row>
    <row r="56" spans="1:14" ht="12.5">
      <c r="I56" s="76"/>
      <c r="J56"/>
      <c r="K56"/>
      <c r="L56"/>
      <c r="M56" s="72"/>
      <c r="N56" s="72"/>
    </row>
    <row r="57" spans="1:14" ht="13">
      <c r="I57" s="77"/>
      <c r="J57"/>
      <c r="K57" s="78"/>
      <c r="L57" s="78"/>
      <c r="M57" s="72"/>
      <c r="N57" s="72"/>
    </row>
    <row r="58" spans="1:14" ht="13">
      <c r="I58" s="77"/>
      <c r="J58"/>
      <c r="K58" s="78"/>
      <c r="L58" s="78"/>
      <c r="M58" s="72"/>
      <c r="N58" s="72"/>
    </row>
    <row r="59" spans="1:14" ht="13">
      <c r="I59" s="77"/>
      <c r="J59"/>
      <c r="K59" s="78"/>
      <c r="L59" s="78"/>
      <c r="M59" s="72"/>
      <c r="N59" s="72"/>
    </row>
    <row r="60" spans="1:14" ht="12.5">
      <c r="I60" s="76"/>
      <c r="J60"/>
      <c r="K60"/>
      <c r="L60"/>
      <c r="M60" s="72"/>
      <c r="N60" s="72"/>
    </row>
    <row r="61" spans="1:14" ht="13">
      <c r="I61" s="88"/>
      <c r="J61"/>
      <c r="K61" s="89"/>
      <c r="L61" s="89"/>
      <c r="M61" s="72"/>
      <c r="N61" s="72"/>
    </row>
  </sheetData>
  <mergeCells count="1">
    <mergeCell ref="A1:D1"/>
  </mergeCells>
  <pageMargins left="0.7" right="0.7" top="0.75" bottom="0.75" header="0.3" footer="0.3"/>
  <pageSetup paperSize="9" scale="82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EBC78-0E7E-479C-91CC-68F88427716B}">
  <sheetPr>
    <tabColor rgb="FF00B050"/>
    <pageSetUpPr fitToPage="1"/>
  </sheetPr>
  <dimension ref="A1:P41"/>
  <sheetViews>
    <sheetView showGridLines="0" view="pageBreakPreview" zoomScale="70" zoomScaleNormal="80" zoomScaleSheetLayoutView="70" workbookViewId="0">
      <selection sqref="A1:F1"/>
    </sheetView>
  </sheetViews>
  <sheetFormatPr defaultColWidth="8.81640625" defaultRowHeight="11.5"/>
  <cols>
    <col min="1" max="1" width="51.7265625" style="101" customWidth="1"/>
    <col min="2" max="2" width="11" style="100" customWidth="1"/>
    <col min="3" max="3" width="20" style="100" customWidth="1"/>
    <col min="4" max="4" width="22.90625" style="100" customWidth="1"/>
    <col min="5" max="5" width="20" style="100" customWidth="1"/>
    <col min="6" max="6" width="22.90625" style="100" customWidth="1"/>
    <col min="7" max="8" width="12.453125" style="4" bestFit="1" customWidth="1"/>
    <col min="9" max="9" width="5.81640625" style="100" bestFit="1" customWidth="1"/>
    <col min="10" max="10" width="15.81640625" style="100" bestFit="1" customWidth="1"/>
    <col min="11" max="226" width="8.81640625" style="101"/>
    <col min="227" max="227" width="32" style="101" customWidth="1"/>
    <col min="228" max="232" width="15" style="101" customWidth="1"/>
    <col min="233" max="482" width="8.81640625" style="101"/>
    <col min="483" max="483" width="32" style="101" customWidth="1"/>
    <col min="484" max="488" width="15" style="101" customWidth="1"/>
    <col min="489" max="738" width="8.81640625" style="101"/>
    <col min="739" max="739" width="32" style="101" customWidth="1"/>
    <col min="740" max="744" width="15" style="101" customWidth="1"/>
    <col min="745" max="994" width="8.81640625" style="101"/>
    <col min="995" max="995" width="32" style="101" customWidth="1"/>
    <col min="996" max="1000" width="15" style="101" customWidth="1"/>
    <col min="1001" max="1250" width="8.81640625" style="101"/>
    <col min="1251" max="1251" width="32" style="101" customWidth="1"/>
    <col min="1252" max="1256" width="15" style="101" customWidth="1"/>
    <col min="1257" max="1506" width="8.81640625" style="101"/>
    <col min="1507" max="1507" width="32" style="101" customWidth="1"/>
    <col min="1508" max="1512" width="15" style="101" customWidth="1"/>
    <col min="1513" max="1762" width="8.81640625" style="101"/>
    <col min="1763" max="1763" width="32" style="101" customWidth="1"/>
    <col min="1764" max="1768" width="15" style="101" customWidth="1"/>
    <col min="1769" max="2018" width="8.81640625" style="101"/>
    <col min="2019" max="2019" width="32" style="101" customWidth="1"/>
    <col min="2020" max="2024" width="15" style="101" customWidth="1"/>
    <col min="2025" max="2274" width="8.81640625" style="101"/>
    <col min="2275" max="2275" width="32" style="101" customWidth="1"/>
    <col min="2276" max="2280" width="15" style="101" customWidth="1"/>
    <col min="2281" max="2530" width="8.81640625" style="101"/>
    <col min="2531" max="2531" width="32" style="101" customWidth="1"/>
    <col min="2532" max="2536" width="15" style="101" customWidth="1"/>
    <col min="2537" max="2786" width="8.81640625" style="101"/>
    <col min="2787" max="2787" width="32" style="101" customWidth="1"/>
    <col min="2788" max="2792" width="15" style="101" customWidth="1"/>
    <col min="2793" max="3042" width="8.81640625" style="101"/>
    <col min="3043" max="3043" width="32" style="101" customWidth="1"/>
    <col min="3044" max="3048" width="15" style="101" customWidth="1"/>
    <col min="3049" max="3298" width="8.81640625" style="101"/>
    <col min="3299" max="3299" width="32" style="101" customWidth="1"/>
    <col min="3300" max="3304" width="15" style="101" customWidth="1"/>
    <col min="3305" max="3554" width="8.81640625" style="101"/>
    <col min="3555" max="3555" width="32" style="101" customWidth="1"/>
    <col min="3556" max="3560" width="15" style="101" customWidth="1"/>
    <col min="3561" max="3810" width="8.81640625" style="101"/>
    <col min="3811" max="3811" width="32" style="101" customWidth="1"/>
    <col min="3812" max="3816" width="15" style="101" customWidth="1"/>
    <col min="3817" max="4066" width="8.81640625" style="101"/>
    <col min="4067" max="4067" width="32" style="101" customWidth="1"/>
    <col min="4068" max="4072" width="15" style="101" customWidth="1"/>
    <col min="4073" max="4322" width="8.81640625" style="101"/>
    <col min="4323" max="4323" width="32" style="101" customWidth="1"/>
    <col min="4324" max="4328" width="15" style="101" customWidth="1"/>
    <col min="4329" max="4578" width="8.81640625" style="101"/>
    <col min="4579" max="4579" width="32" style="101" customWidth="1"/>
    <col min="4580" max="4584" width="15" style="101" customWidth="1"/>
    <col min="4585" max="4834" width="8.81640625" style="101"/>
    <col min="4835" max="4835" width="32" style="101" customWidth="1"/>
    <col min="4836" max="4840" width="15" style="101" customWidth="1"/>
    <col min="4841" max="5090" width="8.81640625" style="101"/>
    <col min="5091" max="5091" width="32" style="101" customWidth="1"/>
    <col min="5092" max="5096" width="15" style="101" customWidth="1"/>
    <col min="5097" max="5346" width="8.81640625" style="101"/>
    <col min="5347" max="5347" width="32" style="101" customWidth="1"/>
    <col min="5348" max="5352" width="15" style="101" customWidth="1"/>
    <col min="5353" max="5602" width="8.81640625" style="101"/>
    <col min="5603" max="5603" width="32" style="101" customWidth="1"/>
    <col min="5604" max="5608" width="15" style="101" customWidth="1"/>
    <col min="5609" max="5858" width="8.81640625" style="101"/>
    <col min="5859" max="5859" width="32" style="101" customWidth="1"/>
    <col min="5860" max="5864" width="15" style="101" customWidth="1"/>
    <col min="5865" max="6114" width="8.81640625" style="101"/>
    <col min="6115" max="6115" width="32" style="101" customWidth="1"/>
    <col min="6116" max="6120" width="15" style="101" customWidth="1"/>
    <col min="6121" max="6370" width="8.81640625" style="101"/>
    <col min="6371" max="6371" width="32" style="101" customWidth="1"/>
    <col min="6372" max="6376" width="15" style="101" customWidth="1"/>
    <col min="6377" max="6626" width="8.81640625" style="101"/>
    <col min="6627" max="6627" width="32" style="101" customWidth="1"/>
    <col min="6628" max="6632" width="15" style="101" customWidth="1"/>
    <col min="6633" max="6882" width="8.81640625" style="101"/>
    <col min="6883" max="6883" width="32" style="101" customWidth="1"/>
    <col min="6884" max="6888" width="15" style="101" customWidth="1"/>
    <col min="6889" max="7138" width="8.81640625" style="101"/>
    <col min="7139" max="7139" width="32" style="101" customWidth="1"/>
    <col min="7140" max="7144" width="15" style="101" customWidth="1"/>
    <col min="7145" max="7394" width="8.81640625" style="101"/>
    <col min="7395" max="7395" width="32" style="101" customWidth="1"/>
    <col min="7396" max="7400" width="15" style="101" customWidth="1"/>
    <col min="7401" max="7650" width="8.81640625" style="101"/>
    <col min="7651" max="7651" width="32" style="101" customWidth="1"/>
    <col min="7652" max="7656" width="15" style="101" customWidth="1"/>
    <col min="7657" max="7906" width="8.81640625" style="101"/>
    <col min="7907" max="7907" width="32" style="101" customWidth="1"/>
    <col min="7908" max="7912" width="15" style="101" customWidth="1"/>
    <col min="7913" max="8162" width="8.81640625" style="101"/>
    <col min="8163" max="8163" width="32" style="101" customWidth="1"/>
    <col min="8164" max="8168" width="15" style="101" customWidth="1"/>
    <col min="8169" max="8418" width="8.81640625" style="101"/>
    <col min="8419" max="8419" width="32" style="101" customWidth="1"/>
    <col min="8420" max="8424" width="15" style="101" customWidth="1"/>
    <col min="8425" max="8674" width="8.81640625" style="101"/>
    <col min="8675" max="8675" width="32" style="101" customWidth="1"/>
    <col min="8676" max="8680" width="15" style="101" customWidth="1"/>
    <col min="8681" max="8930" width="8.81640625" style="101"/>
    <col min="8931" max="8931" width="32" style="101" customWidth="1"/>
    <col min="8932" max="8936" width="15" style="101" customWidth="1"/>
    <col min="8937" max="9186" width="8.81640625" style="101"/>
    <col min="9187" max="9187" width="32" style="101" customWidth="1"/>
    <col min="9188" max="9192" width="15" style="101" customWidth="1"/>
    <col min="9193" max="9442" width="8.81640625" style="101"/>
    <col min="9443" max="9443" width="32" style="101" customWidth="1"/>
    <col min="9444" max="9448" width="15" style="101" customWidth="1"/>
    <col min="9449" max="9698" width="8.81640625" style="101"/>
    <col min="9699" max="9699" width="32" style="101" customWidth="1"/>
    <col min="9700" max="9704" width="15" style="101" customWidth="1"/>
    <col min="9705" max="9954" width="8.81640625" style="101"/>
    <col min="9955" max="9955" width="32" style="101" customWidth="1"/>
    <col min="9956" max="9960" width="15" style="101" customWidth="1"/>
    <col min="9961" max="10210" width="8.81640625" style="101"/>
    <col min="10211" max="10211" width="32" style="101" customWidth="1"/>
    <col min="10212" max="10216" width="15" style="101" customWidth="1"/>
    <col min="10217" max="10466" width="8.81640625" style="101"/>
    <col min="10467" max="10467" width="32" style="101" customWidth="1"/>
    <col min="10468" max="10472" width="15" style="101" customWidth="1"/>
    <col min="10473" max="10722" width="8.81640625" style="101"/>
    <col min="10723" max="10723" width="32" style="101" customWidth="1"/>
    <col min="10724" max="10728" width="15" style="101" customWidth="1"/>
    <col min="10729" max="10978" width="8.81640625" style="101"/>
    <col min="10979" max="10979" width="32" style="101" customWidth="1"/>
    <col min="10980" max="10984" width="15" style="101" customWidth="1"/>
    <col min="10985" max="11234" width="8.81640625" style="101"/>
    <col min="11235" max="11235" width="32" style="101" customWidth="1"/>
    <col min="11236" max="11240" width="15" style="101" customWidth="1"/>
    <col min="11241" max="11490" width="8.81640625" style="101"/>
    <col min="11491" max="11491" width="32" style="101" customWidth="1"/>
    <col min="11492" max="11496" width="15" style="101" customWidth="1"/>
    <col min="11497" max="11746" width="8.81640625" style="101"/>
    <col min="11747" max="11747" width="32" style="101" customWidth="1"/>
    <col min="11748" max="11752" width="15" style="101" customWidth="1"/>
    <col min="11753" max="12002" width="8.81640625" style="101"/>
    <col min="12003" max="12003" width="32" style="101" customWidth="1"/>
    <col min="12004" max="12008" width="15" style="101" customWidth="1"/>
    <col min="12009" max="12258" width="8.81640625" style="101"/>
    <col min="12259" max="12259" width="32" style="101" customWidth="1"/>
    <col min="12260" max="12264" width="15" style="101" customWidth="1"/>
    <col min="12265" max="12514" width="8.81640625" style="101"/>
    <col min="12515" max="12515" width="32" style="101" customWidth="1"/>
    <col min="12516" max="12520" width="15" style="101" customWidth="1"/>
    <col min="12521" max="12770" width="8.81640625" style="101"/>
    <col min="12771" max="12771" width="32" style="101" customWidth="1"/>
    <col min="12772" max="12776" width="15" style="101" customWidth="1"/>
    <col min="12777" max="13026" width="8.81640625" style="101"/>
    <col min="13027" max="13027" width="32" style="101" customWidth="1"/>
    <col min="13028" max="13032" width="15" style="101" customWidth="1"/>
    <col min="13033" max="13282" width="8.81640625" style="101"/>
    <col min="13283" max="13283" width="32" style="101" customWidth="1"/>
    <col min="13284" max="13288" width="15" style="101" customWidth="1"/>
    <col min="13289" max="13538" width="8.81640625" style="101"/>
    <col min="13539" max="13539" width="32" style="101" customWidth="1"/>
    <col min="13540" max="13544" width="15" style="101" customWidth="1"/>
    <col min="13545" max="13794" width="8.81640625" style="101"/>
    <col min="13795" max="13795" width="32" style="101" customWidth="1"/>
    <col min="13796" max="13800" width="15" style="101" customWidth="1"/>
    <col min="13801" max="14050" width="8.81640625" style="101"/>
    <col min="14051" max="14051" width="32" style="101" customWidth="1"/>
    <col min="14052" max="14056" width="15" style="101" customWidth="1"/>
    <col min="14057" max="14306" width="8.81640625" style="101"/>
    <col min="14307" max="14307" width="32" style="101" customWidth="1"/>
    <col min="14308" max="14312" width="15" style="101" customWidth="1"/>
    <col min="14313" max="14562" width="8.81640625" style="101"/>
    <col min="14563" max="14563" width="32" style="101" customWidth="1"/>
    <col min="14564" max="14568" width="15" style="101" customWidth="1"/>
    <col min="14569" max="14818" width="8.81640625" style="101"/>
    <col min="14819" max="14819" width="32" style="101" customWidth="1"/>
    <col min="14820" max="14824" width="15" style="101" customWidth="1"/>
    <col min="14825" max="15074" width="8.81640625" style="101"/>
    <col min="15075" max="15075" width="32" style="101" customWidth="1"/>
    <col min="15076" max="15080" width="15" style="101" customWidth="1"/>
    <col min="15081" max="15330" width="8.81640625" style="101"/>
    <col min="15331" max="15331" width="32" style="101" customWidth="1"/>
    <col min="15332" max="15336" width="15" style="101" customWidth="1"/>
    <col min="15337" max="15586" width="8.81640625" style="101"/>
    <col min="15587" max="15587" width="32" style="101" customWidth="1"/>
    <col min="15588" max="15592" width="15" style="101" customWidth="1"/>
    <col min="15593" max="15842" width="8.81640625" style="101"/>
    <col min="15843" max="15843" width="32" style="101" customWidth="1"/>
    <col min="15844" max="15848" width="15" style="101" customWidth="1"/>
    <col min="15849" max="16098" width="8.81640625" style="101"/>
    <col min="16099" max="16099" width="32" style="101" customWidth="1"/>
    <col min="16100" max="16104" width="15" style="101" customWidth="1"/>
    <col min="16105" max="16384" width="8.81640625" style="101"/>
  </cols>
  <sheetData>
    <row r="1" spans="1:16" ht="36.5" customHeight="1">
      <c r="A1" s="236" t="s">
        <v>98</v>
      </c>
      <c r="B1" s="236"/>
      <c r="C1" s="236"/>
      <c r="D1" s="236"/>
      <c r="E1" s="236"/>
      <c r="F1" s="236"/>
      <c r="G1" s="3"/>
      <c r="H1" s="3"/>
    </row>
    <row r="2" spans="1:16" ht="39" customHeight="1">
      <c r="A2" s="152" t="s">
        <v>96</v>
      </c>
      <c r="B2" s="153"/>
      <c r="C2" s="205" t="s">
        <v>5</v>
      </c>
      <c r="D2" s="155"/>
      <c r="E2" s="205" t="s">
        <v>5</v>
      </c>
      <c r="F2" s="155"/>
      <c r="G2" s="3"/>
      <c r="H2" s="171"/>
      <c r="I2" s="103"/>
      <c r="J2" s="104"/>
    </row>
    <row r="3" spans="1:16" ht="23">
      <c r="A3" s="105"/>
      <c r="B3" s="181" t="s">
        <v>3</v>
      </c>
      <c r="C3" s="206" t="s">
        <v>69</v>
      </c>
      <c r="D3" s="206" t="s">
        <v>71</v>
      </c>
      <c r="E3" s="206" t="s">
        <v>70</v>
      </c>
      <c r="F3" s="206" t="s">
        <v>72</v>
      </c>
      <c r="G3" s="3"/>
      <c r="H3" s="171"/>
      <c r="I3" s="103"/>
      <c r="J3" s="106"/>
    </row>
    <row r="4" spans="1:16" ht="12.5">
      <c r="A4" s="107"/>
      <c r="B4" s="108"/>
      <c r="C4" s="108"/>
      <c r="D4" s="168"/>
      <c r="E4" s="108"/>
      <c r="F4" s="168"/>
      <c r="G4" s="3"/>
      <c r="H4" s="171"/>
      <c r="I4" s="106"/>
      <c r="J4" s="109"/>
    </row>
    <row r="5" spans="1:16" ht="12.5">
      <c r="A5" s="207" t="s">
        <v>73</v>
      </c>
      <c r="B5" s="110"/>
      <c r="C5" s="110"/>
      <c r="D5" s="110"/>
      <c r="E5" s="110"/>
      <c r="F5" s="110"/>
      <c r="G5" s="3"/>
      <c r="H5" s="171"/>
      <c r="I5" s="103"/>
      <c r="J5" s="103"/>
    </row>
    <row r="6" spans="1:16" ht="12.5">
      <c r="A6" s="111" t="s">
        <v>74</v>
      </c>
      <c r="B6" s="110">
        <v>14</v>
      </c>
      <c r="C6" s="112">
        <v>427069180</v>
      </c>
      <c r="D6" s="112">
        <v>221128659</v>
      </c>
      <c r="E6" s="112">
        <v>482673106</v>
      </c>
      <c r="F6" s="112">
        <v>257340867</v>
      </c>
      <c r="G6" s="3"/>
      <c r="H6" s="171"/>
      <c r="I6" s="113"/>
      <c r="J6" s="114"/>
      <c r="K6" s="103"/>
      <c r="L6" s="103"/>
      <c r="M6" s="103"/>
      <c r="N6" s="103"/>
      <c r="O6" s="103"/>
      <c r="P6" s="103"/>
    </row>
    <row r="7" spans="1:16" ht="12.5">
      <c r="A7" s="111" t="s">
        <v>75</v>
      </c>
      <c r="B7" s="110">
        <v>14</v>
      </c>
      <c r="C7" s="112">
        <v>-397743694</v>
      </c>
      <c r="D7" s="112">
        <v>-206033157</v>
      </c>
      <c r="E7" s="112">
        <v>-441977558</v>
      </c>
      <c r="F7" s="112">
        <v>-236119357</v>
      </c>
      <c r="G7" s="3"/>
      <c r="H7" s="171"/>
      <c r="I7" s="113"/>
      <c r="J7" s="114"/>
      <c r="K7" s="103"/>
      <c r="L7" s="103"/>
      <c r="M7" s="103"/>
      <c r="N7" s="103"/>
      <c r="O7" s="103"/>
    </row>
    <row r="8" spans="1:16" ht="11.25" customHeight="1">
      <c r="A8" s="208"/>
      <c r="B8" s="115"/>
      <c r="C8" s="116"/>
      <c r="D8" s="116"/>
      <c r="E8" s="116"/>
      <c r="F8" s="116"/>
      <c r="I8" s="4"/>
      <c r="J8" s="4"/>
      <c r="K8" s="103"/>
      <c r="L8" s="103"/>
      <c r="M8" s="103"/>
      <c r="N8" s="103"/>
      <c r="O8" s="103"/>
    </row>
    <row r="9" spans="1:16" ht="12.5">
      <c r="A9" s="209" t="s">
        <v>76</v>
      </c>
      <c r="B9" s="117"/>
      <c r="C9" s="118">
        <f>+SUM(C6:C7)</f>
        <v>29325486</v>
      </c>
      <c r="D9" s="118">
        <f>+SUM(D6:D7)</f>
        <v>15095502</v>
      </c>
      <c r="E9" s="118">
        <f>+SUM(E6:E7)</f>
        <v>40695548</v>
      </c>
      <c r="F9" s="118">
        <f>+SUM(F6:F7)</f>
        <v>21221510</v>
      </c>
      <c r="G9" s="3"/>
      <c r="H9" s="3"/>
      <c r="I9" s="3"/>
      <c r="J9" s="3"/>
      <c r="K9" s="103"/>
      <c r="L9" s="103"/>
      <c r="M9" s="103"/>
      <c r="N9" s="103"/>
      <c r="O9" s="103"/>
    </row>
    <row r="10" spans="1:16" ht="12.75" customHeight="1">
      <c r="A10" s="111"/>
      <c r="B10" s="121"/>
      <c r="C10" s="110"/>
      <c r="D10" s="110"/>
      <c r="E10" s="110"/>
      <c r="F10" s="110"/>
      <c r="G10" s="3"/>
      <c r="H10" s="172"/>
      <c r="I10" s="101"/>
      <c r="J10" s="101"/>
      <c r="K10" s="103"/>
      <c r="L10" s="103"/>
      <c r="M10" s="103"/>
      <c r="N10" s="103"/>
      <c r="O10" s="103"/>
    </row>
    <row r="11" spans="1:16" ht="12.5">
      <c r="A11" s="111" t="s">
        <v>77</v>
      </c>
      <c r="B11" s="110"/>
      <c r="C11" s="112">
        <v>-9430632</v>
      </c>
      <c r="D11" s="112">
        <v>-5328508</v>
      </c>
      <c r="E11" s="112">
        <v>-9637670</v>
      </c>
      <c r="F11" s="112">
        <v>-4830987</v>
      </c>
      <c r="G11" s="3"/>
      <c r="H11" s="172"/>
      <c r="I11" s="113"/>
      <c r="J11" s="114"/>
      <c r="K11" s="103"/>
      <c r="L11" s="103"/>
      <c r="M11" s="103"/>
      <c r="N11" s="103"/>
      <c r="O11" s="103"/>
    </row>
    <row r="12" spans="1:16" ht="12.5">
      <c r="A12" s="111" t="s">
        <v>78</v>
      </c>
      <c r="B12" s="110"/>
      <c r="C12" s="112">
        <v>-5409128</v>
      </c>
      <c r="D12" s="112">
        <v>-2545376</v>
      </c>
      <c r="E12" s="112">
        <v>-5626156</v>
      </c>
      <c r="F12" s="112">
        <v>-2605283</v>
      </c>
      <c r="G12" s="3"/>
      <c r="H12" s="172"/>
      <c r="I12" s="113"/>
      <c r="J12" s="114"/>
      <c r="K12" s="103"/>
      <c r="L12" s="103"/>
      <c r="M12" s="103"/>
      <c r="N12" s="103"/>
      <c r="O12" s="103"/>
    </row>
    <row r="13" spans="1:16" ht="12.5">
      <c r="A13" s="111" t="s">
        <v>79</v>
      </c>
      <c r="B13" s="110"/>
      <c r="C13" s="112">
        <v>-4722576</v>
      </c>
      <c r="D13" s="112">
        <v>-2240368</v>
      </c>
      <c r="E13" s="112">
        <v>-4827457</v>
      </c>
      <c r="F13" s="112">
        <v>-2352099</v>
      </c>
      <c r="G13" s="3"/>
      <c r="H13" s="172"/>
      <c r="I13" s="113"/>
      <c r="J13" s="114"/>
      <c r="K13" s="103"/>
      <c r="L13" s="103"/>
      <c r="M13" s="103"/>
      <c r="N13" s="103"/>
      <c r="O13" s="103"/>
    </row>
    <row r="14" spans="1:16" ht="12.5">
      <c r="A14" s="212" t="s">
        <v>80</v>
      </c>
      <c r="B14" s="110">
        <v>16</v>
      </c>
      <c r="C14" s="112">
        <v>10006780</v>
      </c>
      <c r="D14" s="112">
        <v>5726071</v>
      </c>
      <c r="E14" s="112">
        <v>16529051</v>
      </c>
      <c r="F14" s="112">
        <v>9537918</v>
      </c>
      <c r="G14" s="3"/>
      <c r="H14" s="172"/>
      <c r="I14" s="113"/>
      <c r="J14" s="114"/>
      <c r="K14" s="103"/>
      <c r="L14" s="103"/>
      <c r="M14" s="103"/>
      <c r="N14" s="103"/>
      <c r="O14" s="103"/>
    </row>
    <row r="15" spans="1:16" ht="12.5">
      <c r="A15" s="212" t="s">
        <v>81</v>
      </c>
      <c r="B15" s="110">
        <v>16</v>
      </c>
      <c r="C15" s="112">
        <v>-8124781</v>
      </c>
      <c r="D15" s="112">
        <v>-4347088</v>
      </c>
      <c r="E15" s="112">
        <v>-10409028</v>
      </c>
      <c r="F15" s="112">
        <v>-5128048</v>
      </c>
      <c r="G15" s="3"/>
      <c r="H15" s="172"/>
      <c r="I15" s="113"/>
      <c r="J15" s="114"/>
      <c r="K15" s="103"/>
      <c r="L15" s="103"/>
      <c r="M15" s="103"/>
      <c r="N15" s="103"/>
      <c r="O15" s="103"/>
    </row>
    <row r="16" spans="1:16" ht="12" customHeight="1">
      <c r="A16" s="208"/>
      <c r="B16" s="115"/>
      <c r="C16" s="122"/>
      <c r="D16" s="122"/>
      <c r="E16" s="122"/>
      <c r="F16" s="122"/>
      <c r="I16" s="4"/>
      <c r="J16" s="4"/>
      <c r="K16" s="103"/>
      <c r="L16" s="103"/>
      <c r="M16" s="103"/>
      <c r="N16" s="103"/>
      <c r="O16" s="103"/>
    </row>
    <row r="17" spans="1:15" ht="12.5">
      <c r="A17" s="209" t="s">
        <v>82</v>
      </c>
      <c r="B17" s="117"/>
      <c r="C17" s="118">
        <f>+SUM(C9:C15)</f>
        <v>11645149</v>
      </c>
      <c r="D17" s="118">
        <f>+SUM(D9:D15)</f>
        <v>6360233</v>
      </c>
      <c r="E17" s="118">
        <f>+SUM(E9:E15)</f>
        <v>26724288</v>
      </c>
      <c r="F17" s="118">
        <f>+SUM(F9:F15)</f>
        <v>15843011</v>
      </c>
      <c r="G17" s="3"/>
      <c r="H17" s="3"/>
      <c r="I17" s="3"/>
      <c r="J17" s="3"/>
      <c r="K17" s="103"/>
      <c r="L17" s="103"/>
      <c r="M17" s="103"/>
      <c r="N17" s="103"/>
      <c r="O17" s="103"/>
    </row>
    <row r="18" spans="1:15" ht="11.25" customHeight="1">
      <c r="A18" s="111"/>
      <c r="B18" s="121"/>
      <c r="C18" s="110"/>
      <c r="D18" s="110"/>
      <c r="E18" s="110"/>
      <c r="F18" s="110"/>
      <c r="G18" s="3"/>
      <c r="H18" s="172"/>
      <c r="I18" s="101"/>
      <c r="J18" s="101"/>
      <c r="K18" s="103"/>
      <c r="L18" s="103"/>
      <c r="M18" s="103"/>
      <c r="N18" s="103"/>
      <c r="O18" s="103"/>
    </row>
    <row r="19" spans="1:15" ht="12.5">
      <c r="A19" s="111" t="s">
        <v>83</v>
      </c>
      <c r="B19" s="110">
        <v>25</v>
      </c>
      <c r="C19" s="112">
        <v>3113994</v>
      </c>
      <c r="D19" s="112">
        <v>1838645</v>
      </c>
      <c r="E19" s="112">
        <v>9156892</v>
      </c>
      <c r="F19" s="112">
        <v>5672469</v>
      </c>
      <c r="H19" s="172"/>
      <c r="I19" s="113"/>
      <c r="J19" s="123"/>
      <c r="K19" s="103"/>
      <c r="L19" s="103"/>
      <c r="M19" s="103"/>
      <c r="N19" s="103"/>
      <c r="O19" s="103"/>
    </row>
    <row r="20" spans="1:15" ht="13" customHeight="1">
      <c r="A20" s="111" t="s">
        <v>84</v>
      </c>
      <c r="B20" s="110"/>
      <c r="C20" s="112">
        <v>-80123</v>
      </c>
      <c r="D20" s="112">
        <v>-76099</v>
      </c>
      <c r="E20" s="112">
        <v>-120140</v>
      </c>
      <c r="F20" s="112">
        <v>-119594</v>
      </c>
      <c r="G20" s="3"/>
      <c r="H20" s="172"/>
      <c r="I20" s="113"/>
      <c r="J20" s="114"/>
      <c r="K20" s="103"/>
      <c r="L20" s="103"/>
      <c r="M20" s="103"/>
      <c r="N20" s="103"/>
      <c r="O20" s="103"/>
    </row>
    <row r="21" spans="1:15" ht="11.25" customHeight="1">
      <c r="A21" s="111"/>
      <c r="B21" s="110"/>
      <c r="C21" s="116"/>
      <c r="D21" s="116"/>
      <c r="E21" s="116"/>
      <c r="F21" s="116"/>
      <c r="I21" s="4"/>
      <c r="J21" s="4"/>
      <c r="K21" s="103"/>
      <c r="L21" s="103"/>
      <c r="M21" s="103"/>
      <c r="N21" s="103"/>
      <c r="O21" s="103"/>
    </row>
    <row r="22" spans="1:15" ht="12.5">
      <c r="A22" s="209" t="s">
        <v>85</v>
      </c>
      <c r="B22" s="117"/>
      <c r="C22" s="118">
        <f>+SUM(C17:C20)</f>
        <v>14679020</v>
      </c>
      <c r="D22" s="118">
        <f>+SUM(D17:D20)</f>
        <v>8122779</v>
      </c>
      <c r="E22" s="118">
        <f>+SUM(E17:E20)</f>
        <v>35761040</v>
      </c>
      <c r="F22" s="118">
        <f>+SUM(F17:F20)</f>
        <v>21395886</v>
      </c>
      <c r="G22" s="3"/>
      <c r="H22" s="3"/>
      <c r="I22" s="3"/>
      <c r="J22" s="3"/>
      <c r="K22" s="103"/>
      <c r="L22" s="103"/>
      <c r="M22" s="103"/>
      <c r="N22" s="103"/>
      <c r="O22" s="103"/>
    </row>
    <row r="23" spans="1:15" ht="11.25" customHeight="1">
      <c r="A23" s="213"/>
      <c r="B23" s="121"/>
      <c r="C23" s="125"/>
      <c r="D23" s="125"/>
      <c r="E23" s="125"/>
      <c r="F23" s="125"/>
      <c r="G23" s="3"/>
      <c r="H23" s="172"/>
      <c r="I23" s="101"/>
      <c r="J23" s="101"/>
      <c r="K23" s="103"/>
      <c r="L23" s="103"/>
      <c r="M23" s="103"/>
      <c r="N23" s="103"/>
      <c r="O23" s="103"/>
    </row>
    <row r="24" spans="1:15" ht="12.5">
      <c r="A24" s="111" t="s">
        <v>86</v>
      </c>
      <c r="B24" s="110">
        <v>17</v>
      </c>
      <c r="C24" s="112">
        <v>10932612</v>
      </c>
      <c r="D24" s="112">
        <v>5099166</v>
      </c>
      <c r="E24" s="112">
        <v>19337862</v>
      </c>
      <c r="F24" s="112">
        <v>11977498</v>
      </c>
      <c r="G24" s="3"/>
      <c r="H24" s="172"/>
      <c r="I24" s="113"/>
      <c r="J24" s="114"/>
      <c r="K24" s="103"/>
      <c r="L24" s="103"/>
      <c r="M24" s="103"/>
      <c r="N24" s="103"/>
      <c r="O24" s="103"/>
    </row>
    <row r="25" spans="1:15" ht="12.5">
      <c r="A25" s="111" t="s">
        <v>87</v>
      </c>
      <c r="B25" s="110">
        <v>18</v>
      </c>
      <c r="C25" s="112">
        <v>-27302164</v>
      </c>
      <c r="D25" s="112">
        <v>-14902669</v>
      </c>
      <c r="E25" s="112">
        <v>-45835199</v>
      </c>
      <c r="F25" s="112">
        <v>-29517617</v>
      </c>
      <c r="G25" s="3"/>
      <c r="H25" s="172"/>
      <c r="I25" s="113"/>
      <c r="J25" s="114"/>
      <c r="K25" s="103"/>
      <c r="L25" s="103"/>
      <c r="M25" s="103"/>
      <c r="N25" s="103"/>
      <c r="O25" s="103"/>
    </row>
    <row r="26" spans="1:15" ht="12.5">
      <c r="A26" s="111" t="s">
        <v>88</v>
      </c>
      <c r="B26" s="110">
        <v>19</v>
      </c>
      <c r="C26" s="112">
        <v>11882987</v>
      </c>
      <c r="D26" s="112">
        <v>3355414</v>
      </c>
      <c r="E26" s="112">
        <v>12176166</v>
      </c>
      <c r="F26" s="112">
        <v>4695567</v>
      </c>
      <c r="G26" s="3"/>
      <c r="H26" s="172"/>
      <c r="I26" s="113"/>
      <c r="J26" s="114"/>
      <c r="K26" s="103"/>
      <c r="L26" s="103"/>
      <c r="M26" s="103"/>
      <c r="N26" s="103"/>
      <c r="O26" s="103"/>
    </row>
    <row r="27" spans="1:15" ht="12" customHeight="1">
      <c r="A27" s="111"/>
      <c r="B27" s="126"/>
      <c r="C27" s="127"/>
      <c r="D27" s="127"/>
      <c r="E27" s="127"/>
      <c r="F27" s="127"/>
      <c r="I27" s="4"/>
      <c r="J27" s="4"/>
      <c r="K27" s="103"/>
      <c r="L27" s="103"/>
      <c r="M27" s="103"/>
      <c r="N27" s="103"/>
      <c r="O27" s="103"/>
    </row>
    <row r="28" spans="1:15" ht="13.5" customHeight="1">
      <c r="A28" s="209" t="s">
        <v>89</v>
      </c>
      <c r="B28" s="117"/>
      <c r="C28" s="118">
        <f>+SUM(C22:C26)</f>
        <v>10192455</v>
      </c>
      <c r="D28" s="118">
        <f>+SUM(D22:D26)</f>
        <v>1674690</v>
      </c>
      <c r="E28" s="118">
        <f>+SUM(E22:E26)</f>
        <v>21439869</v>
      </c>
      <c r="F28" s="118">
        <f>+SUM(F22:F26)</f>
        <v>8551334</v>
      </c>
      <c r="G28" s="3"/>
      <c r="H28" s="3"/>
      <c r="I28" s="3"/>
      <c r="J28" s="3"/>
      <c r="K28" s="103"/>
      <c r="L28" s="103"/>
      <c r="M28" s="103"/>
      <c r="N28" s="103"/>
      <c r="O28" s="103"/>
    </row>
    <row r="29" spans="1:15" ht="12.5">
      <c r="A29" s="207"/>
      <c r="B29" s="128"/>
      <c r="C29" s="127"/>
      <c r="D29" s="127"/>
      <c r="E29" s="127"/>
      <c r="F29" s="127"/>
      <c r="G29" s="3"/>
      <c r="H29" s="172"/>
      <c r="I29" s="101"/>
      <c r="J29" s="101"/>
      <c r="K29" s="103"/>
      <c r="L29" s="103"/>
      <c r="M29" s="103"/>
      <c r="N29" s="103"/>
      <c r="O29" s="103"/>
    </row>
    <row r="30" spans="1:15" ht="12.5">
      <c r="A30" s="207" t="s">
        <v>90</v>
      </c>
      <c r="B30" s="125"/>
      <c r="C30" s="116">
        <f>+SUM(C31:C32)</f>
        <v>144258</v>
      </c>
      <c r="D30" s="116">
        <f>+SUM(D31:D32)</f>
        <v>2777517</v>
      </c>
      <c r="E30" s="116">
        <f>+SUM(E31:E32)</f>
        <v>-4282131</v>
      </c>
      <c r="F30" s="116">
        <f>+SUM(F31:F32)</f>
        <v>-478377</v>
      </c>
      <c r="G30" s="3"/>
      <c r="H30" s="172"/>
      <c r="I30" s="103"/>
      <c r="J30" s="120"/>
      <c r="K30" s="103"/>
      <c r="L30" s="103"/>
      <c r="M30" s="103"/>
      <c r="N30" s="103"/>
      <c r="O30" s="103"/>
    </row>
    <row r="31" spans="1:15" ht="12.5">
      <c r="A31" s="214" t="s">
        <v>91</v>
      </c>
      <c r="B31" s="110">
        <v>20</v>
      </c>
      <c r="C31" s="112">
        <v>-309144</v>
      </c>
      <c r="D31" s="112">
        <v>-54990</v>
      </c>
      <c r="E31" s="112">
        <v>-1169087</v>
      </c>
      <c r="F31" s="112">
        <v>-564068</v>
      </c>
      <c r="G31" s="3"/>
      <c r="H31" s="172"/>
      <c r="I31" s="113"/>
      <c r="J31" s="114"/>
      <c r="K31" s="103"/>
      <c r="L31" s="103"/>
      <c r="M31" s="103"/>
      <c r="N31" s="103"/>
      <c r="O31" s="103"/>
    </row>
    <row r="32" spans="1:15" ht="12.5">
      <c r="A32" s="214" t="s">
        <v>92</v>
      </c>
      <c r="B32" s="110">
        <v>20</v>
      </c>
      <c r="C32" s="112">
        <v>453402</v>
      </c>
      <c r="D32" s="112">
        <v>2832507</v>
      </c>
      <c r="E32" s="112">
        <v>-3113044</v>
      </c>
      <c r="F32" s="112">
        <v>85691</v>
      </c>
      <c r="G32" s="3"/>
      <c r="H32" s="172"/>
      <c r="I32" s="113"/>
      <c r="J32" s="114"/>
      <c r="K32" s="103"/>
      <c r="L32" s="103"/>
      <c r="M32" s="103"/>
      <c r="N32" s="103"/>
      <c r="O32" s="103"/>
    </row>
    <row r="33" spans="1:15" ht="12" customHeight="1">
      <c r="A33" s="210"/>
      <c r="B33" s="126"/>
      <c r="I33" s="4"/>
      <c r="J33" s="4"/>
      <c r="K33" s="103"/>
      <c r="L33" s="103"/>
      <c r="M33" s="103"/>
      <c r="N33" s="103"/>
      <c r="O33" s="103"/>
    </row>
    <row r="34" spans="1:15" ht="12.5">
      <c r="A34" s="209" t="s">
        <v>93</v>
      </c>
      <c r="B34" s="117"/>
      <c r="C34" s="118">
        <f>+C28+C31+C32</f>
        <v>10336713</v>
      </c>
      <c r="D34" s="118">
        <f>+D28+D31+D32</f>
        <v>4452207</v>
      </c>
      <c r="E34" s="118">
        <f>+E28+E31+E32</f>
        <v>17157738</v>
      </c>
      <c r="F34" s="118">
        <f>+F28+F31+F32</f>
        <v>8072957</v>
      </c>
      <c r="G34" s="3"/>
      <c r="H34" s="3"/>
      <c r="I34" s="3"/>
      <c r="J34" s="3"/>
      <c r="K34" s="103"/>
      <c r="L34" s="103"/>
      <c r="M34" s="103"/>
      <c r="N34" s="103"/>
      <c r="O34" s="103"/>
    </row>
    <row r="35" spans="1:15" ht="12.5">
      <c r="A35" s="209"/>
      <c r="B35" s="117"/>
      <c r="C35" s="129"/>
      <c r="D35" s="129"/>
      <c r="E35" s="129"/>
      <c r="F35" s="129"/>
      <c r="G35" s="3"/>
      <c r="H35" s="172"/>
      <c r="I35" s="101"/>
      <c r="J35" s="101"/>
      <c r="K35" s="103"/>
      <c r="L35" s="103"/>
      <c r="M35" s="103"/>
      <c r="N35" s="103"/>
      <c r="O35" s="103"/>
    </row>
    <row r="36" spans="1:15" s="124" customFormat="1" ht="17.25" customHeight="1" thickBot="1">
      <c r="A36" s="211" t="s">
        <v>94</v>
      </c>
      <c r="B36" s="130">
        <v>21</v>
      </c>
      <c r="C36" s="159" t="s">
        <v>191</v>
      </c>
      <c r="D36" s="169" t="s">
        <v>192</v>
      </c>
      <c r="E36" s="169" t="s">
        <v>193</v>
      </c>
      <c r="F36" s="169" t="s">
        <v>194</v>
      </c>
      <c r="G36" s="3"/>
      <c r="H36" s="172"/>
      <c r="I36" s="119"/>
      <c r="J36" s="104"/>
      <c r="K36" s="103"/>
      <c r="L36" s="103"/>
      <c r="M36" s="103"/>
      <c r="N36" s="103"/>
      <c r="O36" s="103"/>
    </row>
    <row r="37" spans="1:15" ht="12" thickTop="1">
      <c r="D37" s="170"/>
      <c r="F37" s="170"/>
      <c r="H37" s="172"/>
      <c r="I37" s="131"/>
    </row>
    <row r="38" spans="1:15" ht="12.5">
      <c r="H38" s="172"/>
      <c r="I38" s="102"/>
      <c r="J38" s="102"/>
    </row>
    <row r="39" spans="1:15" ht="12.5">
      <c r="H39" s="172"/>
      <c r="I39" s="132"/>
      <c r="J39" s="102"/>
    </row>
    <row r="40" spans="1:15" ht="12.5">
      <c r="H40" s="172"/>
      <c r="I40" s="102"/>
      <c r="J40" s="102"/>
    </row>
    <row r="41" spans="1:15" ht="12.5">
      <c r="H41" s="172"/>
      <c r="I41" s="133"/>
      <c r="J41" s="102"/>
    </row>
  </sheetData>
  <mergeCells count="1">
    <mergeCell ref="A1:F1"/>
  </mergeCells>
  <pageMargins left="0.7" right="0.7" top="0.75" bottom="0.75" header="0.3" footer="0.3"/>
  <pageSetup paperSize="9" scale="61" fitToHeight="0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E0C85-115B-4AD1-B66E-B7594C415D53}">
  <sheetPr>
    <tabColor rgb="FF00B050"/>
    <pageSetUpPr fitToPage="1"/>
  </sheetPr>
  <dimension ref="A1:P39"/>
  <sheetViews>
    <sheetView showGridLines="0" view="pageBreakPreview" zoomScale="70" zoomScaleNormal="80" zoomScaleSheetLayoutView="70" workbookViewId="0">
      <selection sqref="A1:F1"/>
    </sheetView>
  </sheetViews>
  <sheetFormatPr defaultColWidth="8.81640625" defaultRowHeight="11.5"/>
  <cols>
    <col min="1" max="1" width="58.54296875" style="101" customWidth="1"/>
    <col min="2" max="2" width="13.7265625" style="100" customWidth="1"/>
    <col min="3" max="3" width="20.26953125" style="100" customWidth="1"/>
    <col min="4" max="4" width="21.7265625" style="100" customWidth="1"/>
    <col min="5" max="5" width="20.26953125" style="100" customWidth="1"/>
    <col min="6" max="6" width="21.7265625" style="100" customWidth="1"/>
    <col min="7" max="7" width="11.7265625" style="4" bestFit="1" customWidth="1"/>
    <col min="8" max="8" width="10.81640625" style="4" bestFit="1" customWidth="1"/>
    <col min="9" max="10" width="15.453125" style="101" bestFit="1" customWidth="1"/>
    <col min="11" max="235" width="8.81640625" style="101"/>
    <col min="236" max="236" width="37.453125" style="101" customWidth="1"/>
    <col min="237" max="237" width="13.453125" style="101" customWidth="1"/>
    <col min="238" max="241" width="15" style="101" customWidth="1"/>
    <col min="242" max="491" width="8.81640625" style="101"/>
    <col min="492" max="492" width="37.453125" style="101" customWidth="1"/>
    <col min="493" max="493" width="13.453125" style="101" customWidth="1"/>
    <col min="494" max="497" width="15" style="101" customWidth="1"/>
    <col min="498" max="747" width="8.81640625" style="101"/>
    <col min="748" max="748" width="37.453125" style="101" customWidth="1"/>
    <col min="749" max="749" width="13.453125" style="101" customWidth="1"/>
    <col min="750" max="753" width="15" style="101" customWidth="1"/>
    <col min="754" max="1003" width="8.81640625" style="101"/>
    <col min="1004" max="1004" width="37.453125" style="101" customWidth="1"/>
    <col min="1005" max="1005" width="13.453125" style="101" customWidth="1"/>
    <col min="1006" max="1009" width="15" style="101" customWidth="1"/>
    <col min="1010" max="1259" width="8.81640625" style="101"/>
    <col min="1260" max="1260" width="37.453125" style="101" customWidth="1"/>
    <col min="1261" max="1261" width="13.453125" style="101" customWidth="1"/>
    <col min="1262" max="1265" width="15" style="101" customWidth="1"/>
    <col min="1266" max="1515" width="8.81640625" style="101"/>
    <col min="1516" max="1516" width="37.453125" style="101" customWidth="1"/>
    <col min="1517" max="1517" width="13.453125" style="101" customWidth="1"/>
    <col min="1518" max="1521" width="15" style="101" customWidth="1"/>
    <col min="1522" max="1771" width="8.81640625" style="101"/>
    <col min="1772" max="1772" width="37.453125" style="101" customWidth="1"/>
    <col min="1773" max="1773" width="13.453125" style="101" customWidth="1"/>
    <col min="1774" max="1777" width="15" style="101" customWidth="1"/>
    <col min="1778" max="2027" width="8.81640625" style="101"/>
    <col min="2028" max="2028" width="37.453125" style="101" customWidth="1"/>
    <col min="2029" max="2029" width="13.453125" style="101" customWidth="1"/>
    <col min="2030" max="2033" width="15" style="101" customWidth="1"/>
    <col min="2034" max="2283" width="8.81640625" style="101"/>
    <col min="2284" max="2284" width="37.453125" style="101" customWidth="1"/>
    <col min="2285" max="2285" width="13.453125" style="101" customWidth="1"/>
    <col min="2286" max="2289" width="15" style="101" customWidth="1"/>
    <col min="2290" max="2539" width="8.81640625" style="101"/>
    <col min="2540" max="2540" width="37.453125" style="101" customWidth="1"/>
    <col min="2541" max="2541" width="13.453125" style="101" customWidth="1"/>
    <col min="2542" max="2545" width="15" style="101" customWidth="1"/>
    <col min="2546" max="2795" width="8.81640625" style="101"/>
    <col min="2796" max="2796" width="37.453125" style="101" customWidth="1"/>
    <col min="2797" max="2797" width="13.453125" style="101" customWidth="1"/>
    <col min="2798" max="2801" width="15" style="101" customWidth="1"/>
    <col min="2802" max="3051" width="8.81640625" style="101"/>
    <col min="3052" max="3052" width="37.453125" style="101" customWidth="1"/>
    <col min="3053" max="3053" width="13.453125" style="101" customWidth="1"/>
    <col min="3054" max="3057" width="15" style="101" customWidth="1"/>
    <col min="3058" max="3307" width="8.81640625" style="101"/>
    <col min="3308" max="3308" width="37.453125" style="101" customWidth="1"/>
    <col min="3309" max="3309" width="13.453125" style="101" customWidth="1"/>
    <col min="3310" max="3313" width="15" style="101" customWidth="1"/>
    <col min="3314" max="3563" width="8.81640625" style="101"/>
    <col min="3564" max="3564" width="37.453125" style="101" customWidth="1"/>
    <col min="3565" max="3565" width="13.453125" style="101" customWidth="1"/>
    <col min="3566" max="3569" width="15" style="101" customWidth="1"/>
    <col min="3570" max="3819" width="8.81640625" style="101"/>
    <col min="3820" max="3820" width="37.453125" style="101" customWidth="1"/>
    <col min="3821" max="3821" width="13.453125" style="101" customWidth="1"/>
    <col min="3822" max="3825" width="15" style="101" customWidth="1"/>
    <col min="3826" max="4075" width="8.81640625" style="101"/>
    <col min="4076" max="4076" width="37.453125" style="101" customWidth="1"/>
    <col min="4077" max="4077" width="13.453125" style="101" customWidth="1"/>
    <col min="4078" max="4081" width="15" style="101" customWidth="1"/>
    <col min="4082" max="4331" width="8.81640625" style="101"/>
    <col min="4332" max="4332" width="37.453125" style="101" customWidth="1"/>
    <col min="4333" max="4333" width="13.453125" style="101" customWidth="1"/>
    <col min="4334" max="4337" width="15" style="101" customWidth="1"/>
    <col min="4338" max="4587" width="8.81640625" style="101"/>
    <col min="4588" max="4588" width="37.453125" style="101" customWidth="1"/>
    <col min="4589" max="4589" width="13.453125" style="101" customWidth="1"/>
    <col min="4590" max="4593" width="15" style="101" customWidth="1"/>
    <col min="4594" max="4843" width="8.81640625" style="101"/>
    <col min="4844" max="4844" width="37.453125" style="101" customWidth="1"/>
    <col min="4845" max="4845" width="13.453125" style="101" customWidth="1"/>
    <col min="4846" max="4849" width="15" style="101" customWidth="1"/>
    <col min="4850" max="5099" width="8.81640625" style="101"/>
    <col min="5100" max="5100" width="37.453125" style="101" customWidth="1"/>
    <col min="5101" max="5101" width="13.453125" style="101" customWidth="1"/>
    <col min="5102" max="5105" width="15" style="101" customWidth="1"/>
    <col min="5106" max="5355" width="8.81640625" style="101"/>
    <col min="5356" max="5356" width="37.453125" style="101" customWidth="1"/>
    <col min="5357" max="5357" width="13.453125" style="101" customWidth="1"/>
    <col min="5358" max="5361" width="15" style="101" customWidth="1"/>
    <col min="5362" max="5611" width="8.81640625" style="101"/>
    <col min="5612" max="5612" width="37.453125" style="101" customWidth="1"/>
    <col min="5613" max="5613" width="13.453125" style="101" customWidth="1"/>
    <col min="5614" max="5617" width="15" style="101" customWidth="1"/>
    <col min="5618" max="5867" width="8.81640625" style="101"/>
    <col min="5868" max="5868" width="37.453125" style="101" customWidth="1"/>
    <col min="5869" max="5869" width="13.453125" style="101" customWidth="1"/>
    <col min="5870" max="5873" width="15" style="101" customWidth="1"/>
    <col min="5874" max="6123" width="8.81640625" style="101"/>
    <col min="6124" max="6124" width="37.453125" style="101" customWidth="1"/>
    <col min="6125" max="6125" width="13.453125" style="101" customWidth="1"/>
    <col min="6126" max="6129" width="15" style="101" customWidth="1"/>
    <col min="6130" max="6379" width="8.81640625" style="101"/>
    <col min="6380" max="6380" width="37.453125" style="101" customWidth="1"/>
    <col min="6381" max="6381" width="13.453125" style="101" customWidth="1"/>
    <col min="6382" max="6385" width="15" style="101" customWidth="1"/>
    <col min="6386" max="6635" width="8.81640625" style="101"/>
    <col min="6636" max="6636" width="37.453125" style="101" customWidth="1"/>
    <col min="6637" max="6637" width="13.453125" style="101" customWidth="1"/>
    <col min="6638" max="6641" width="15" style="101" customWidth="1"/>
    <col min="6642" max="6891" width="8.81640625" style="101"/>
    <col min="6892" max="6892" width="37.453125" style="101" customWidth="1"/>
    <col min="6893" max="6893" width="13.453125" style="101" customWidth="1"/>
    <col min="6894" max="6897" width="15" style="101" customWidth="1"/>
    <col min="6898" max="7147" width="8.81640625" style="101"/>
    <col min="7148" max="7148" width="37.453125" style="101" customWidth="1"/>
    <col min="7149" max="7149" width="13.453125" style="101" customWidth="1"/>
    <col min="7150" max="7153" width="15" style="101" customWidth="1"/>
    <col min="7154" max="7403" width="8.81640625" style="101"/>
    <col min="7404" max="7404" width="37.453125" style="101" customWidth="1"/>
    <col min="7405" max="7405" width="13.453125" style="101" customWidth="1"/>
    <col min="7406" max="7409" width="15" style="101" customWidth="1"/>
    <col min="7410" max="7659" width="8.81640625" style="101"/>
    <col min="7660" max="7660" width="37.453125" style="101" customWidth="1"/>
    <col min="7661" max="7661" width="13.453125" style="101" customWidth="1"/>
    <col min="7662" max="7665" width="15" style="101" customWidth="1"/>
    <col min="7666" max="7915" width="8.81640625" style="101"/>
    <col min="7916" max="7916" width="37.453125" style="101" customWidth="1"/>
    <col min="7917" max="7917" width="13.453125" style="101" customWidth="1"/>
    <col min="7918" max="7921" width="15" style="101" customWidth="1"/>
    <col min="7922" max="8171" width="8.81640625" style="101"/>
    <col min="8172" max="8172" width="37.453125" style="101" customWidth="1"/>
    <col min="8173" max="8173" width="13.453125" style="101" customWidth="1"/>
    <col min="8174" max="8177" width="15" style="101" customWidth="1"/>
    <col min="8178" max="8427" width="8.81640625" style="101"/>
    <col min="8428" max="8428" width="37.453125" style="101" customWidth="1"/>
    <col min="8429" max="8429" width="13.453125" style="101" customWidth="1"/>
    <col min="8430" max="8433" width="15" style="101" customWidth="1"/>
    <col min="8434" max="8683" width="8.81640625" style="101"/>
    <col min="8684" max="8684" width="37.453125" style="101" customWidth="1"/>
    <col min="8685" max="8685" width="13.453125" style="101" customWidth="1"/>
    <col min="8686" max="8689" width="15" style="101" customWidth="1"/>
    <col min="8690" max="8939" width="8.81640625" style="101"/>
    <col min="8940" max="8940" width="37.453125" style="101" customWidth="1"/>
    <col min="8941" max="8941" width="13.453125" style="101" customWidth="1"/>
    <col min="8942" max="8945" width="15" style="101" customWidth="1"/>
    <col min="8946" max="9195" width="8.81640625" style="101"/>
    <col min="9196" max="9196" width="37.453125" style="101" customWidth="1"/>
    <col min="9197" max="9197" width="13.453125" style="101" customWidth="1"/>
    <col min="9198" max="9201" width="15" style="101" customWidth="1"/>
    <col min="9202" max="9451" width="8.81640625" style="101"/>
    <col min="9452" max="9452" width="37.453125" style="101" customWidth="1"/>
    <col min="9453" max="9453" width="13.453125" style="101" customWidth="1"/>
    <col min="9454" max="9457" width="15" style="101" customWidth="1"/>
    <col min="9458" max="9707" width="8.81640625" style="101"/>
    <col min="9708" max="9708" width="37.453125" style="101" customWidth="1"/>
    <col min="9709" max="9709" width="13.453125" style="101" customWidth="1"/>
    <col min="9710" max="9713" width="15" style="101" customWidth="1"/>
    <col min="9714" max="9963" width="8.81640625" style="101"/>
    <col min="9964" max="9964" width="37.453125" style="101" customWidth="1"/>
    <col min="9965" max="9965" width="13.453125" style="101" customWidth="1"/>
    <col min="9966" max="9969" width="15" style="101" customWidth="1"/>
    <col min="9970" max="10219" width="8.81640625" style="101"/>
    <col min="10220" max="10220" width="37.453125" style="101" customWidth="1"/>
    <col min="10221" max="10221" width="13.453125" style="101" customWidth="1"/>
    <col min="10222" max="10225" width="15" style="101" customWidth="1"/>
    <col min="10226" max="10475" width="8.81640625" style="101"/>
    <col min="10476" max="10476" width="37.453125" style="101" customWidth="1"/>
    <col min="10477" max="10477" width="13.453125" style="101" customWidth="1"/>
    <col min="10478" max="10481" width="15" style="101" customWidth="1"/>
    <col min="10482" max="10731" width="8.81640625" style="101"/>
    <col min="10732" max="10732" width="37.453125" style="101" customWidth="1"/>
    <col min="10733" max="10733" width="13.453125" style="101" customWidth="1"/>
    <col min="10734" max="10737" width="15" style="101" customWidth="1"/>
    <col min="10738" max="10987" width="8.81640625" style="101"/>
    <col min="10988" max="10988" width="37.453125" style="101" customWidth="1"/>
    <col min="10989" max="10989" width="13.453125" style="101" customWidth="1"/>
    <col min="10990" max="10993" width="15" style="101" customWidth="1"/>
    <col min="10994" max="11243" width="8.81640625" style="101"/>
    <col min="11244" max="11244" width="37.453125" style="101" customWidth="1"/>
    <col min="11245" max="11245" width="13.453125" style="101" customWidth="1"/>
    <col min="11246" max="11249" width="15" style="101" customWidth="1"/>
    <col min="11250" max="11499" width="8.81640625" style="101"/>
    <col min="11500" max="11500" width="37.453125" style="101" customWidth="1"/>
    <col min="11501" max="11501" width="13.453125" style="101" customWidth="1"/>
    <col min="11502" max="11505" width="15" style="101" customWidth="1"/>
    <col min="11506" max="11755" width="8.81640625" style="101"/>
    <col min="11756" max="11756" width="37.453125" style="101" customWidth="1"/>
    <col min="11757" max="11757" width="13.453125" style="101" customWidth="1"/>
    <col min="11758" max="11761" width="15" style="101" customWidth="1"/>
    <col min="11762" max="12011" width="8.81640625" style="101"/>
    <col min="12012" max="12012" width="37.453125" style="101" customWidth="1"/>
    <col min="12013" max="12013" width="13.453125" style="101" customWidth="1"/>
    <col min="12014" max="12017" width="15" style="101" customWidth="1"/>
    <col min="12018" max="12267" width="8.81640625" style="101"/>
    <col min="12268" max="12268" width="37.453125" style="101" customWidth="1"/>
    <col min="12269" max="12269" width="13.453125" style="101" customWidth="1"/>
    <col min="12270" max="12273" width="15" style="101" customWidth="1"/>
    <col min="12274" max="12523" width="8.81640625" style="101"/>
    <col min="12524" max="12524" width="37.453125" style="101" customWidth="1"/>
    <col min="12525" max="12525" width="13.453125" style="101" customWidth="1"/>
    <col min="12526" max="12529" width="15" style="101" customWidth="1"/>
    <col min="12530" max="12779" width="8.81640625" style="101"/>
    <col min="12780" max="12780" width="37.453125" style="101" customWidth="1"/>
    <col min="12781" max="12781" width="13.453125" style="101" customWidth="1"/>
    <col min="12782" max="12785" width="15" style="101" customWidth="1"/>
    <col min="12786" max="13035" width="8.81640625" style="101"/>
    <col min="13036" max="13036" width="37.453125" style="101" customWidth="1"/>
    <col min="13037" max="13037" width="13.453125" style="101" customWidth="1"/>
    <col min="13038" max="13041" width="15" style="101" customWidth="1"/>
    <col min="13042" max="13291" width="8.81640625" style="101"/>
    <col min="13292" max="13292" width="37.453125" style="101" customWidth="1"/>
    <col min="13293" max="13293" width="13.453125" style="101" customWidth="1"/>
    <col min="13294" max="13297" width="15" style="101" customWidth="1"/>
    <col min="13298" max="13547" width="8.81640625" style="101"/>
    <col min="13548" max="13548" width="37.453125" style="101" customWidth="1"/>
    <col min="13549" max="13549" width="13.453125" style="101" customWidth="1"/>
    <col min="13550" max="13553" width="15" style="101" customWidth="1"/>
    <col min="13554" max="13803" width="8.81640625" style="101"/>
    <col min="13804" max="13804" width="37.453125" style="101" customWidth="1"/>
    <col min="13805" max="13805" width="13.453125" style="101" customWidth="1"/>
    <col min="13806" max="13809" width="15" style="101" customWidth="1"/>
    <col min="13810" max="14059" width="8.81640625" style="101"/>
    <col min="14060" max="14060" width="37.453125" style="101" customWidth="1"/>
    <col min="14061" max="14061" width="13.453125" style="101" customWidth="1"/>
    <col min="14062" max="14065" width="15" style="101" customWidth="1"/>
    <col min="14066" max="14315" width="8.81640625" style="101"/>
    <col min="14316" max="14316" width="37.453125" style="101" customWidth="1"/>
    <col min="14317" max="14317" width="13.453125" style="101" customWidth="1"/>
    <col min="14318" max="14321" width="15" style="101" customWidth="1"/>
    <col min="14322" max="14571" width="8.81640625" style="101"/>
    <col min="14572" max="14572" width="37.453125" style="101" customWidth="1"/>
    <col min="14573" max="14573" width="13.453125" style="101" customWidth="1"/>
    <col min="14574" max="14577" width="15" style="101" customWidth="1"/>
    <col min="14578" max="14827" width="8.81640625" style="101"/>
    <col min="14828" max="14828" width="37.453125" style="101" customWidth="1"/>
    <col min="14829" max="14829" width="13.453125" style="101" customWidth="1"/>
    <col min="14830" max="14833" width="15" style="101" customWidth="1"/>
    <col min="14834" max="15083" width="8.81640625" style="101"/>
    <col min="15084" max="15084" width="37.453125" style="101" customWidth="1"/>
    <col min="15085" max="15085" width="13.453125" style="101" customWidth="1"/>
    <col min="15086" max="15089" width="15" style="101" customWidth="1"/>
    <col min="15090" max="15339" width="8.81640625" style="101"/>
    <col min="15340" max="15340" width="37.453125" style="101" customWidth="1"/>
    <col min="15341" max="15341" width="13.453125" style="101" customWidth="1"/>
    <col min="15342" max="15345" width="15" style="101" customWidth="1"/>
    <col min="15346" max="15595" width="8.81640625" style="101"/>
    <col min="15596" max="15596" width="37.453125" style="101" customWidth="1"/>
    <col min="15597" max="15597" width="13.453125" style="101" customWidth="1"/>
    <col min="15598" max="15601" width="15" style="101" customWidth="1"/>
    <col min="15602" max="15851" width="8.81640625" style="101"/>
    <col min="15852" max="15852" width="37.453125" style="101" customWidth="1"/>
    <col min="15853" max="15853" width="13.453125" style="101" customWidth="1"/>
    <col min="15854" max="15857" width="15" style="101" customWidth="1"/>
    <col min="15858" max="16107" width="8.81640625" style="101"/>
    <col min="16108" max="16108" width="37.453125" style="101" customWidth="1"/>
    <col min="16109" max="16109" width="13.453125" style="101" customWidth="1"/>
    <col min="16110" max="16113" width="15" style="101" customWidth="1"/>
    <col min="16114" max="16384" width="8.81640625" style="101"/>
  </cols>
  <sheetData>
    <row r="1" spans="1:16" ht="36.5" customHeight="1">
      <c r="A1" s="236" t="s">
        <v>95</v>
      </c>
      <c r="B1" s="236"/>
      <c r="C1" s="236"/>
      <c r="D1" s="236"/>
      <c r="E1" s="236"/>
      <c r="F1" s="236"/>
      <c r="G1" s="3"/>
      <c r="H1" s="3"/>
      <c r="I1" s="100"/>
      <c r="J1" s="100"/>
    </row>
    <row r="2" spans="1:16" ht="39" customHeight="1">
      <c r="A2" s="152" t="s">
        <v>96</v>
      </c>
      <c r="B2" s="153"/>
      <c r="C2" s="205" t="s">
        <v>5</v>
      </c>
      <c r="D2" s="155"/>
      <c r="E2" s="205" t="s">
        <v>5</v>
      </c>
      <c r="F2" s="155"/>
      <c r="G2" s="3"/>
      <c r="H2" s="171"/>
      <c r="I2" s="103"/>
      <c r="J2" s="104"/>
    </row>
    <row r="3" spans="1:16" ht="23">
      <c r="A3" s="105"/>
      <c r="B3" s="181" t="s">
        <v>3</v>
      </c>
      <c r="C3" s="206" t="s">
        <v>69</v>
      </c>
      <c r="D3" s="206" t="s">
        <v>71</v>
      </c>
      <c r="E3" s="206" t="s">
        <v>70</v>
      </c>
      <c r="F3" s="206" t="s">
        <v>72</v>
      </c>
      <c r="G3" s="3"/>
      <c r="H3" s="171"/>
      <c r="I3" s="103"/>
      <c r="J3" s="106"/>
    </row>
    <row r="4" spans="1:16">
      <c r="A4" s="134"/>
      <c r="B4" s="135"/>
      <c r="C4" s="135"/>
      <c r="D4" s="173"/>
      <c r="E4" s="135"/>
      <c r="F4" s="173"/>
      <c r="I4" s="4"/>
      <c r="J4" s="4"/>
    </row>
    <row r="5" spans="1:16">
      <c r="A5" s="215" t="s">
        <v>93</v>
      </c>
      <c r="B5" s="122"/>
      <c r="C5" s="136">
        <v>10336713</v>
      </c>
      <c r="D5" s="136">
        <v>4452207</v>
      </c>
      <c r="E5" s="136">
        <v>17157738</v>
      </c>
      <c r="F5" s="136">
        <v>8072957</v>
      </c>
      <c r="I5" s="4"/>
      <c r="J5" s="4"/>
    </row>
    <row r="6" spans="1:16">
      <c r="A6" s="216"/>
      <c r="B6" s="125"/>
      <c r="C6" s="125"/>
      <c r="D6" s="110"/>
      <c r="E6" s="125"/>
      <c r="F6" s="110"/>
    </row>
    <row r="7" spans="1:16">
      <c r="A7" s="216" t="s">
        <v>99</v>
      </c>
      <c r="B7" s="125"/>
      <c r="C7" s="125"/>
      <c r="D7" s="174"/>
      <c r="E7" s="125"/>
      <c r="F7" s="174"/>
    </row>
    <row r="8" spans="1:16" ht="12.5">
      <c r="A8" s="217"/>
      <c r="B8" s="125"/>
      <c r="C8" s="110"/>
      <c r="D8" s="110"/>
      <c r="E8" s="110"/>
      <c r="F8" s="110"/>
      <c r="I8" s="103"/>
      <c r="J8" s="103"/>
    </row>
    <row r="9" spans="1:16" ht="12.5">
      <c r="A9" s="216" t="s">
        <v>100</v>
      </c>
      <c r="B9" s="110"/>
      <c r="C9" s="110"/>
      <c r="D9" s="174"/>
      <c r="E9" s="110"/>
      <c r="F9" s="174"/>
      <c r="I9" s="103"/>
      <c r="J9" s="103"/>
    </row>
    <row r="10" spans="1:16" s="143" customFormat="1">
      <c r="A10" s="218" t="s">
        <v>101</v>
      </c>
      <c r="B10" s="126"/>
      <c r="C10" s="141">
        <v>-411976</v>
      </c>
      <c r="D10" s="141">
        <v>-327471</v>
      </c>
      <c r="E10" s="141">
        <v>-269531</v>
      </c>
      <c r="F10" s="141">
        <v>-318893</v>
      </c>
      <c r="G10" s="4"/>
      <c r="H10" s="4"/>
      <c r="I10" s="138"/>
      <c r="J10" s="139"/>
      <c r="K10" s="101"/>
      <c r="L10" s="101"/>
      <c r="M10" s="101"/>
      <c r="N10" s="101"/>
      <c r="O10" s="101"/>
      <c r="P10" s="101"/>
    </row>
    <row r="11" spans="1:16" ht="12" customHeight="1">
      <c r="A11" s="219"/>
      <c r="B11" s="121"/>
      <c r="C11" s="140"/>
      <c r="D11" s="140"/>
      <c r="E11" s="140"/>
      <c r="F11" s="140"/>
    </row>
    <row r="12" spans="1:16" ht="32.25" customHeight="1">
      <c r="A12" s="216" t="s">
        <v>102</v>
      </c>
      <c r="B12" s="121"/>
      <c r="C12" s="140"/>
      <c r="D12" s="140"/>
      <c r="E12" s="140"/>
      <c r="F12" s="140"/>
      <c r="I12" s="103"/>
      <c r="J12" s="103"/>
    </row>
    <row r="13" spans="1:16" s="143" customFormat="1">
      <c r="A13" s="218" t="s">
        <v>103</v>
      </c>
      <c r="B13" s="126"/>
      <c r="C13" s="141">
        <v>65117</v>
      </c>
      <c r="D13" s="141">
        <v>43990</v>
      </c>
      <c r="E13" s="141">
        <v>67384</v>
      </c>
      <c r="F13" s="141">
        <v>79725</v>
      </c>
      <c r="G13" s="4"/>
      <c r="H13" s="4"/>
      <c r="I13" s="138"/>
      <c r="J13" s="139"/>
      <c r="K13" s="101"/>
      <c r="L13" s="101"/>
      <c r="M13" s="101"/>
      <c r="N13" s="101"/>
      <c r="O13" s="101"/>
      <c r="P13" s="101"/>
    </row>
    <row r="14" spans="1:16">
      <c r="A14" s="111"/>
      <c r="B14" s="121"/>
      <c r="C14" s="137"/>
      <c r="D14" s="137"/>
      <c r="E14" s="137"/>
      <c r="F14" s="137"/>
    </row>
    <row r="15" spans="1:16" ht="12.5">
      <c r="A15" s="207" t="s">
        <v>104</v>
      </c>
      <c r="B15" s="121"/>
      <c r="C15" s="137"/>
      <c r="D15" s="137"/>
      <c r="E15" s="137"/>
      <c r="F15" s="137"/>
      <c r="I15" s="103"/>
      <c r="J15" s="103"/>
    </row>
    <row r="16" spans="1:16" s="143" customFormat="1" ht="23">
      <c r="A16" s="142" t="s">
        <v>105</v>
      </c>
      <c r="B16" s="121"/>
      <c r="C16" s="137">
        <v>-129678</v>
      </c>
      <c r="D16" s="137">
        <v>-3909</v>
      </c>
      <c r="E16" s="137">
        <v>-69422</v>
      </c>
      <c r="F16" s="137">
        <v>-78529</v>
      </c>
      <c r="G16" s="4"/>
      <c r="H16" s="4"/>
      <c r="I16" s="139"/>
      <c r="J16" s="139"/>
      <c r="K16" s="101"/>
      <c r="L16" s="101"/>
      <c r="M16" s="101"/>
      <c r="N16" s="101"/>
      <c r="O16" s="101"/>
      <c r="P16" s="101"/>
    </row>
    <row r="17" spans="1:16" s="143" customFormat="1">
      <c r="A17" s="142" t="s">
        <v>106</v>
      </c>
      <c r="B17" s="121">
        <v>24</v>
      </c>
      <c r="C17" s="137">
        <v>-5920361</v>
      </c>
      <c r="D17" s="137">
        <v>-2815079</v>
      </c>
      <c r="E17" s="137">
        <v>2358679</v>
      </c>
      <c r="F17" s="137">
        <v>2514158</v>
      </c>
      <c r="G17" s="4"/>
      <c r="H17" s="4"/>
      <c r="I17" s="139"/>
      <c r="J17" s="139"/>
      <c r="K17" s="101"/>
      <c r="L17" s="101"/>
      <c r="M17" s="101"/>
      <c r="N17" s="101"/>
      <c r="O17" s="101"/>
      <c r="P17" s="101"/>
    </row>
    <row r="18" spans="1:16" s="143" customFormat="1">
      <c r="A18" s="142" t="s">
        <v>107</v>
      </c>
      <c r="B18" s="121"/>
      <c r="C18" s="137">
        <v>7897013</v>
      </c>
      <c r="D18" s="137">
        <v>3490041</v>
      </c>
      <c r="E18" s="137">
        <v>-3857242</v>
      </c>
      <c r="F18" s="137">
        <v>586920</v>
      </c>
      <c r="G18" s="4"/>
      <c r="H18" s="4"/>
      <c r="I18" s="139"/>
      <c r="J18" s="139"/>
      <c r="K18" s="101"/>
      <c r="L18" s="101"/>
      <c r="M18" s="101"/>
      <c r="N18" s="101"/>
      <c r="O18" s="101"/>
      <c r="P18" s="101"/>
    </row>
    <row r="19" spans="1:16" s="143" customFormat="1">
      <c r="A19" s="177" t="s">
        <v>108</v>
      </c>
      <c r="B19" s="126"/>
      <c r="C19" s="141">
        <v>-990023</v>
      </c>
      <c r="D19" s="141">
        <v>-990023</v>
      </c>
      <c r="E19" s="141">
        <v>0</v>
      </c>
      <c r="F19" s="141">
        <v>0</v>
      </c>
      <c r="G19" s="4"/>
      <c r="H19" s="4"/>
      <c r="I19" s="138"/>
      <c r="J19" s="139"/>
      <c r="K19" s="101"/>
      <c r="L19" s="101"/>
      <c r="M19" s="101"/>
      <c r="N19" s="101"/>
      <c r="O19" s="101"/>
      <c r="P19" s="101"/>
    </row>
    <row r="20" spans="1:16" s="143" customFormat="1">
      <c r="A20" s="142"/>
      <c r="B20" s="121"/>
      <c r="C20" s="137"/>
      <c r="D20" s="137"/>
      <c r="E20" s="137"/>
      <c r="F20" s="137"/>
      <c r="G20" s="4"/>
      <c r="H20" s="4"/>
      <c r="K20" s="101"/>
      <c r="L20" s="101"/>
      <c r="M20" s="101"/>
      <c r="N20" s="101"/>
      <c r="O20" s="101"/>
      <c r="P20" s="101"/>
    </row>
    <row r="21" spans="1:16" s="143" customFormat="1" ht="12.5">
      <c r="A21" s="144" t="s">
        <v>109</v>
      </c>
      <c r="B21" s="121"/>
      <c r="C21" s="137"/>
      <c r="D21" s="137"/>
      <c r="E21" s="137"/>
      <c r="F21" s="137"/>
      <c r="G21" s="4"/>
      <c r="H21" s="4"/>
      <c r="I21" s="103"/>
      <c r="J21" s="103"/>
      <c r="K21" s="101"/>
      <c r="L21" s="101"/>
      <c r="M21" s="101"/>
      <c r="N21" s="101"/>
      <c r="O21" s="101"/>
      <c r="P21" s="101"/>
    </row>
    <row r="22" spans="1:16" ht="23">
      <c r="A22" s="111" t="s">
        <v>110</v>
      </c>
      <c r="B22" s="121"/>
      <c r="C22" s="137">
        <v>16210</v>
      </c>
      <c r="D22" s="137">
        <v>489</v>
      </c>
      <c r="E22" s="137">
        <v>8678</v>
      </c>
      <c r="F22" s="137">
        <v>9817</v>
      </c>
      <c r="I22" s="139"/>
      <c r="J22" s="139"/>
    </row>
    <row r="23" spans="1:16">
      <c r="A23" s="142" t="s">
        <v>111</v>
      </c>
      <c r="B23" s="121"/>
      <c r="C23" s="137">
        <v>-1977694</v>
      </c>
      <c r="D23" s="137">
        <v>-875951</v>
      </c>
      <c r="E23" s="137">
        <v>964311</v>
      </c>
      <c r="F23" s="137">
        <v>-146730</v>
      </c>
      <c r="I23" s="139"/>
      <c r="J23" s="139"/>
    </row>
    <row r="24" spans="1:16" s="143" customFormat="1">
      <c r="A24" s="177" t="s">
        <v>108</v>
      </c>
      <c r="B24" s="126"/>
      <c r="C24" s="141">
        <v>247506</v>
      </c>
      <c r="D24" s="141">
        <v>247506</v>
      </c>
      <c r="E24" s="141">
        <v>0</v>
      </c>
      <c r="F24" s="141">
        <v>0</v>
      </c>
      <c r="G24" s="4"/>
      <c r="H24" s="4"/>
      <c r="I24" s="138"/>
      <c r="J24" s="139"/>
      <c r="K24" s="101"/>
      <c r="L24" s="101"/>
      <c r="M24" s="101"/>
      <c r="N24" s="101"/>
      <c r="O24" s="101"/>
      <c r="P24" s="101"/>
    </row>
    <row r="25" spans="1:16" s="143" customFormat="1">
      <c r="A25" s="142"/>
      <c r="B25" s="121"/>
      <c r="G25" s="4"/>
      <c r="H25" s="4"/>
      <c r="I25" s="4"/>
      <c r="J25" s="4"/>
      <c r="K25" s="101"/>
      <c r="L25" s="101"/>
      <c r="M25" s="101"/>
      <c r="N25" s="101"/>
      <c r="O25" s="101"/>
      <c r="P25" s="101"/>
    </row>
    <row r="26" spans="1:16">
      <c r="A26" s="220" t="s">
        <v>112</v>
      </c>
      <c r="B26" s="122"/>
      <c r="C26" s="145">
        <f>+SUM(C10:C24)</f>
        <v>-1203886</v>
      </c>
      <c r="D26" s="145">
        <f>+SUM(D10:D24)</f>
        <v>-1230407</v>
      </c>
      <c r="E26" s="145">
        <f>+SUM(E10:E24)</f>
        <v>-797143</v>
      </c>
      <c r="F26" s="145">
        <f>+SUM(F10:F24)</f>
        <v>2646468</v>
      </c>
      <c r="I26" s="4"/>
      <c r="J26" s="4"/>
    </row>
    <row r="27" spans="1:16" ht="12.5">
      <c r="A27" s="221"/>
      <c r="B27" s="125"/>
      <c r="C27" s="110"/>
      <c r="D27" s="110"/>
      <c r="E27" s="110"/>
      <c r="F27" s="110"/>
      <c r="I27" s="103"/>
      <c r="J27" s="103"/>
    </row>
    <row r="28" spans="1:16" ht="18.75" customHeight="1" thickBot="1">
      <c r="A28" s="222" t="s">
        <v>113</v>
      </c>
      <c r="B28" s="146"/>
      <c r="C28" s="147">
        <f>+C5+C26</f>
        <v>9132827</v>
      </c>
      <c r="D28" s="147">
        <f>+D5+D26</f>
        <v>3221800</v>
      </c>
      <c r="E28" s="147">
        <f>+E5+E26</f>
        <v>16360595</v>
      </c>
      <c r="F28" s="147">
        <f>+F5+F26</f>
        <v>10719425</v>
      </c>
      <c r="I28" s="4"/>
      <c r="J28" s="4"/>
    </row>
    <row r="29" spans="1:16">
      <c r="A29" s="148"/>
      <c r="B29" s="149"/>
      <c r="C29" s="149"/>
      <c r="D29" s="175"/>
      <c r="E29" s="149"/>
      <c r="F29" s="175"/>
    </row>
    <row r="30" spans="1:16">
      <c r="A30" s="150"/>
      <c r="B30" s="151"/>
      <c r="C30" s="151"/>
      <c r="D30" s="176"/>
      <c r="E30" s="151"/>
      <c r="F30" s="176"/>
    </row>
    <row r="32" spans="1:16">
      <c r="D32" s="170"/>
      <c r="F32" s="170"/>
    </row>
    <row r="33" spans="4:6">
      <c r="D33" s="170"/>
      <c r="F33" s="170"/>
    </row>
    <row r="34" spans="4:6">
      <c r="D34" s="170"/>
      <c r="F34" s="170"/>
    </row>
    <row r="35" spans="4:6">
      <c r="D35" s="170"/>
      <c r="F35" s="170"/>
    </row>
    <row r="36" spans="4:6">
      <c r="D36" s="170"/>
      <c r="F36" s="170"/>
    </row>
    <row r="38" spans="4:6">
      <c r="D38" s="170"/>
      <c r="F38" s="170"/>
    </row>
    <row r="39" spans="4:6">
      <c r="D39" s="170"/>
      <c r="F39" s="170"/>
    </row>
  </sheetData>
  <mergeCells count="1">
    <mergeCell ref="A1:F1"/>
  </mergeCells>
  <pageMargins left="0.7" right="0.7" top="0.75" bottom="0.75" header="0.3" footer="0.3"/>
  <pageSetup paperSize="9" scale="58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  <pageSetUpPr fitToPage="1"/>
  </sheetPr>
  <dimension ref="A1:AL40"/>
  <sheetViews>
    <sheetView showGridLines="0" view="pageBreakPreview" zoomScale="55" zoomScaleNormal="85" zoomScaleSheetLayoutView="55" workbookViewId="0">
      <selection sqref="A1:N1"/>
    </sheetView>
  </sheetViews>
  <sheetFormatPr defaultColWidth="9.1796875" defaultRowHeight="11.5"/>
  <cols>
    <col min="1" max="1" width="39.453125" style="7" customWidth="1"/>
    <col min="2" max="2" width="12" style="7" customWidth="1"/>
    <col min="3" max="3" width="10.81640625" style="7" customWidth="1"/>
    <col min="4" max="4" width="12" style="7" customWidth="1"/>
    <col min="5" max="5" width="25.81640625" style="7" customWidth="1"/>
    <col min="6" max="6" width="2.7265625" style="7" customWidth="1"/>
    <col min="7" max="8" width="19.453125" style="7" customWidth="1"/>
    <col min="9" max="14" width="18" style="7" customWidth="1"/>
    <col min="15" max="15" width="13.54296875" style="7" bestFit="1" customWidth="1"/>
    <col min="16" max="16384" width="9.1796875" style="7"/>
  </cols>
  <sheetData>
    <row r="1" spans="1:38" ht="42.5" customHeight="1" thickBot="1">
      <c r="A1" s="238" t="s">
        <v>114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</row>
    <row r="2" spans="1:38" ht="65.25" customHeight="1">
      <c r="A2" s="152" t="s">
        <v>96</v>
      </c>
      <c r="E2" s="93" t="s">
        <v>115</v>
      </c>
      <c r="F2" s="158"/>
      <c r="G2" s="240" t="s">
        <v>120</v>
      </c>
      <c r="H2" s="240"/>
      <c r="I2" s="240"/>
      <c r="J2" s="240"/>
      <c r="L2" s="237" t="s">
        <v>127</v>
      </c>
      <c r="M2" s="237"/>
    </row>
    <row r="3" spans="1:38" s="9" customFormat="1" ht="69">
      <c r="A3" s="10"/>
      <c r="B3" s="36" t="s">
        <v>116</v>
      </c>
      <c r="C3" s="36" t="s">
        <v>57</v>
      </c>
      <c r="D3" s="36" t="s">
        <v>117</v>
      </c>
      <c r="E3" s="36" t="s">
        <v>118</v>
      </c>
      <c r="F3" s="36"/>
      <c r="G3" s="36" t="s">
        <v>119</v>
      </c>
      <c r="H3" s="36" t="s">
        <v>108</v>
      </c>
      <c r="I3" s="36" t="s">
        <v>121</v>
      </c>
      <c r="J3" s="36" t="s">
        <v>122</v>
      </c>
      <c r="K3" s="36" t="s">
        <v>123</v>
      </c>
      <c r="L3" s="36" t="s">
        <v>124</v>
      </c>
      <c r="M3" s="36" t="s">
        <v>125</v>
      </c>
      <c r="N3" s="36" t="s">
        <v>126</v>
      </c>
      <c r="O3" s="5"/>
      <c r="P3" s="37"/>
    </row>
    <row r="4" spans="1:38" ht="23.25" customHeight="1">
      <c r="A4" s="38" t="s">
        <v>128</v>
      </c>
      <c r="B4" s="99">
        <v>350910</v>
      </c>
      <c r="C4" s="99">
        <v>13383962</v>
      </c>
      <c r="D4" s="99">
        <v>8</v>
      </c>
      <c r="E4" s="99">
        <v>-3693745</v>
      </c>
      <c r="F4" s="99"/>
      <c r="G4" s="99">
        <v>310908</v>
      </c>
      <c r="H4" s="99">
        <v>0</v>
      </c>
      <c r="I4" s="99">
        <v>-38277920</v>
      </c>
      <c r="J4" s="99">
        <v>-12556313</v>
      </c>
      <c r="K4" s="99">
        <v>14309012</v>
      </c>
      <c r="L4" s="99">
        <v>143871959</v>
      </c>
      <c r="M4" s="99">
        <v>59903078</v>
      </c>
      <c r="N4" s="99">
        <f>SUM(B4:M4)</f>
        <v>177601859</v>
      </c>
      <c r="O4" s="5"/>
      <c r="P4" s="40"/>
      <c r="Q4" s="41"/>
      <c r="R4" s="41"/>
      <c r="S4" s="40"/>
      <c r="T4" s="41"/>
      <c r="U4" s="41"/>
      <c r="V4" s="41"/>
      <c r="W4" s="41"/>
      <c r="X4" s="41"/>
      <c r="Y4" s="41"/>
      <c r="Z4" s="41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ht="12.5">
      <c r="A5" s="42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5"/>
      <c r="P5" s="43"/>
      <c r="Q5"/>
      <c r="R5"/>
      <c r="S5"/>
      <c r="T5"/>
      <c r="U5"/>
      <c r="V5"/>
      <c r="W5"/>
      <c r="X5"/>
      <c r="Y5"/>
      <c r="Z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</row>
    <row r="6" spans="1:38">
      <c r="A6" s="42" t="s">
        <v>129</v>
      </c>
      <c r="B6" s="44">
        <v>0</v>
      </c>
      <c r="C6" s="44">
        <v>0</v>
      </c>
      <c r="D6" s="44">
        <v>0</v>
      </c>
      <c r="E6" s="44">
        <v>0</v>
      </c>
      <c r="F6" s="44"/>
      <c r="G6" s="44">
        <v>0</v>
      </c>
      <c r="H6" s="44">
        <v>0</v>
      </c>
      <c r="I6" s="44">
        <v>0</v>
      </c>
      <c r="J6" s="44">
        <v>0</v>
      </c>
      <c r="K6" s="44">
        <v>0</v>
      </c>
      <c r="L6" s="44">
        <v>0</v>
      </c>
      <c r="M6" s="44">
        <v>17157738</v>
      </c>
      <c r="N6" s="44">
        <f>SUM(B6:M6)</f>
        <v>17157738</v>
      </c>
      <c r="O6" s="5"/>
      <c r="P6" s="43"/>
      <c r="Q6" s="43"/>
      <c r="R6" s="43"/>
      <c r="S6" s="43"/>
      <c r="T6" s="43"/>
      <c r="U6" s="43"/>
      <c r="V6" s="43"/>
      <c r="W6" s="43"/>
      <c r="X6" s="43"/>
      <c r="Y6" s="45"/>
      <c r="Z6" s="4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7" spans="1:38">
      <c r="A7" s="29" t="s">
        <v>130</v>
      </c>
      <c r="B7" s="46">
        <v>0</v>
      </c>
      <c r="C7" s="46">
        <v>0</v>
      </c>
      <c r="D7" s="46">
        <v>0</v>
      </c>
      <c r="E7" s="162">
        <v>-202147</v>
      </c>
      <c r="F7" s="46"/>
      <c r="G7" s="46">
        <v>-60744</v>
      </c>
      <c r="H7" s="162">
        <v>0</v>
      </c>
      <c r="I7" s="162">
        <v>-2892931</v>
      </c>
      <c r="J7" s="162">
        <v>2358679</v>
      </c>
      <c r="K7" s="162">
        <v>0</v>
      </c>
      <c r="L7" s="162">
        <v>0</v>
      </c>
      <c r="M7" s="162">
        <v>0</v>
      </c>
      <c r="N7" s="97">
        <f>SUM(B7:M7)</f>
        <v>-797143</v>
      </c>
      <c r="O7" s="5"/>
      <c r="P7" s="43"/>
      <c r="Q7" s="43"/>
      <c r="R7" s="43"/>
      <c r="S7" s="43"/>
      <c r="T7" s="45"/>
      <c r="U7" s="45"/>
      <c r="V7" s="45"/>
      <c r="W7" s="43"/>
      <c r="X7" s="43"/>
      <c r="Y7" s="43"/>
      <c r="Z7" s="4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</row>
    <row r="8" spans="1:38">
      <c r="A8" s="42" t="s">
        <v>113</v>
      </c>
      <c r="B8" s="44">
        <v>0</v>
      </c>
      <c r="C8" s="44">
        <v>0</v>
      </c>
      <c r="D8" s="44">
        <v>0</v>
      </c>
      <c r="E8" s="163">
        <v>-202147</v>
      </c>
      <c r="F8" s="44"/>
      <c r="G8" s="44">
        <v>-60744</v>
      </c>
      <c r="H8" s="163">
        <v>0</v>
      </c>
      <c r="I8" s="163">
        <v>-2892931</v>
      </c>
      <c r="J8" s="163">
        <v>2358679</v>
      </c>
      <c r="K8" s="163">
        <v>0</v>
      </c>
      <c r="L8" s="163">
        <v>0</v>
      </c>
      <c r="M8" s="163">
        <v>17157738</v>
      </c>
      <c r="N8" s="44">
        <f>+SUM(B8:M8)</f>
        <v>16360595</v>
      </c>
      <c r="O8" s="5"/>
      <c r="P8" s="47"/>
      <c r="Q8" s="43"/>
      <c r="R8" s="43"/>
      <c r="S8" s="43"/>
      <c r="T8" s="45"/>
      <c r="U8" s="45"/>
      <c r="V8" s="45"/>
      <c r="W8" s="43"/>
      <c r="X8" s="43"/>
      <c r="Y8" s="45"/>
      <c r="Z8" s="4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</row>
    <row r="9" spans="1:38">
      <c r="A9" s="42" t="s">
        <v>131</v>
      </c>
      <c r="B9" s="44">
        <v>0</v>
      </c>
      <c r="C9" s="44">
        <v>0</v>
      </c>
      <c r="D9" s="44">
        <v>0</v>
      </c>
      <c r="E9" s="44">
        <v>0</v>
      </c>
      <c r="F9" s="44"/>
      <c r="G9" s="44">
        <v>0</v>
      </c>
      <c r="H9" s="44">
        <v>0</v>
      </c>
      <c r="I9" s="44">
        <v>0</v>
      </c>
      <c r="J9" s="44">
        <v>0</v>
      </c>
      <c r="K9" s="44">
        <v>0</v>
      </c>
      <c r="L9" s="44">
        <v>59903078</v>
      </c>
      <c r="M9" s="44">
        <v>-59903078</v>
      </c>
      <c r="N9" s="44">
        <f>+SUM(B9:M9)</f>
        <v>0</v>
      </c>
      <c r="O9" s="5"/>
      <c r="P9" s="43"/>
      <c r="Q9" s="43"/>
      <c r="R9" s="43"/>
      <c r="S9" s="43"/>
      <c r="T9" s="43"/>
      <c r="U9" s="43"/>
      <c r="V9" s="43"/>
      <c r="W9" s="45"/>
      <c r="X9" s="45"/>
      <c r="Y9" s="45"/>
      <c r="Z9" s="43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</row>
    <row r="10" spans="1:38">
      <c r="A10" s="42" t="s">
        <v>132</v>
      </c>
      <c r="B10" s="44">
        <v>0</v>
      </c>
      <c r="C10" s="44">
        <v>0</v>
      </c>
      <c r="D10" s="44">
        <v>0</v>
      </c>
      <c r="E10" s="44">
        <v>0</v>
      </c>
      <c r="F10" s="44"/>
      <c r="G10" s="44">
        <v>0</v>
      </c>
      <c r="H10" s="44">
        <v>0</v>
      </c>
      <c r="I10" s="44">
        <v>0</v>
      </c>
      <c r="J10" s="44">
        <v>0</v>
      </c>
      <c r="K10" s="44">
        <v>837891</v>
      </c>
      <c r="L10" s="44">
        <v>-9241361</v>
      </c>
      <c r="M10" s="44">
        <v>0</v>
      </c>
      <c r="N10" s="44">
        <f>+SUM(B10:M10)</f>
        <v>-8403470</v>
      </c>
      <c r="O10" s="5"/>
      <c r="P10" s="43"/>
      <c r="Q10" s="43"/>
      <c r="R10" s="43"/>
      <c r="S10" s="43"/>
      <c r="T10" s="43"/>
      <c r="U10" s="43"/>
      <c r="V10" s="43"/>
      <c r="W10" s="43"/>
      <c r="X10" s="45"/>
      <c r="Y10" s="43"/>
      <c r="Z10" s="4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</row>
    <row r="11" spans="1:38">
      <c r="A11" s="42" t="s">
        <v>133</v>
      </c>
      <c r="B11" s="44">
        <v>3158190</v>
      </c>
      <c r="C11" s="44">
        <v>-3158190</v>
      </c>
      <c r="D11" s="44">
        <v>0</v>
      </c>
      <c r="E11" s="44">
        <v>0</v>
      </c>
      <c r="F11" s="44"/>
      <c r="G11" s="44">
        <v>0</v>
      </c>
      <c r="H11" s="44">
        <v>0</v>
      </c>
      <c r="I11" s="44">
        <v>0</v>
      </c>
      <c r="J11" s="44">
        <v>0</v>
      </c>
      <c r="K11" s="44">
        <v>0</v>
      </c>
      <c r="L11" s="44">
        <v>0</v>
      </c>
      <c r="M11" s="44">
        <v>0</v>
      </c>
      <c r="N11" s="44">
        <f>+SUM(B11:M11)</f>
        <v>0</v>
      </c>
      <c r="O11" s="5"/>
      <c r="P11" s="43"/>
      <c r="Q11" s="43"/>
      <c r="R11" s="43"/>
      <c r="S11" s="43"/>
      <c r="T11" s="43"/>
      <c r="U11" s="43"/>
      <c r="V11" s="43"/>
      <c r="W11" s="43"/>
      <c r="X11" s="45"/>
      <c r="Y11" s="43"/>
      <c r="Z11" s="4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</row>
    <row r="12" spans="1:38" ht="23.25" customHeight="1">
      <c r="A12" s="38" t="s">
        <v>136</v>
      </c>
      <c r="B12" s="39">
        <f>B8+B9+B10+B4+B11</f>
        <v>3509100</v>
      </c>
      <c r="C12" s="39">
        <f t="shared" ref="C12:N12" si="0">C8+C9+C10+C4+C11</f>
        <v>10225772</v>
      </c>
      <c r="D12" s="39">
        <f t="shared" si="0"/>
        <v>8</v>
      </c>
      <c r="E12" s="39">
        <f t="shared" si="0"/>
        <v>-3895892</v>
      </c>
      <c r="F12" s="39"/>
      <c r="G12" s="39">
        <f t="shared" si="0"/>
        <v>250164</v>
      </c>
      <c r="H12" s="39">
        <f t="shared" si="0"/>
        <v>0</v>
      </c>
      <c r="I12" s="39">
        <f t="shared" si="0"/>
        <v>-41170851</v>
      </c>
      <c r="J12" s="39">
        <f t="shared" si="0"/>
        <v>-10197634</v>
      </c>
      <c r="K12" s="39">
        <f t="shared" si="0"/>
        <v>15146903</v>
      </c>
      <c r="L12" s="39">
        <f t="shared" si="0"/>
        <v>194533676</v>
      </c>
      <c r="M12" s="39">
        <f t="shared" si="0"/>
        <v>17157738</v>
      </c>
      <c r="N12" s="39">
        <f t="shared" si="0"/>
        <v>185558984</v>
      </c>
      <c r="O12" s="5"/>
      <c r="P12" s="47"/>
      <c r="Q12"/>
      <c r="R12"/>
      <c r="S12"/>
      <c r="T12"/>
      <c r="U12"/>
      <c r="V12"/>
      <c r="W12"/>
      <c r="X12"/>
      <c r="Y12"/>
      <c r="Z12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</row>
    <row r="13" spans="1:38" ht="24" customHeight="1">
      <c r="A13" s="52"/>
      <c r="B13" s="53"/>
      <c r="C13" s="53"/>
      <c r="D13" s="53"/>
      <c r="E13" s="27"/>
      <c r="F13" s="27"/>
      <c r="G13" s="53"/>
      <c r="H13" s="27"/>
      <c r="I13" s="27"/>
      <c r="J13" s="27"/>
      <c r="K13" s="27"/>
      <c r="L13" s="27"/>
      <c r="M13" s="27"/>
      <c r="N13" s="27"/>
      <c r="O13" s="5"/>
      <c r="P13" s="40"/>
      <c r="Q13" s="41"/>
      <c r="R13" s="41"/>
      <c r="S13" s="40"/>
      <c r="T13" s="41"/>
      <c r="U13" s="41"/>
      <c r="V13" s="41"/>
      <c r="W13" s="41"/>
      <c r="X13" s="41"/>
      <c r="Y13" s="41"/>
      <c r="Z13" s="41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</row>
    <row r="14" spans="1:38" ht="23.25" customHeight="1">
      <c r="A14" s="48" t="s">
        <v>134</v>
      </c>
      <c r="B14" s="99">
        <v>3509100</v>
      </c>
      <c r="C14" s="99">
        <v>10225677</v>
      </c>
      <c r="D14" s="99">
        <v>8</v>
      </c>
      <c r="E14" s="99">
        <v>-4057680</v>
      </c>
      <c r="F14" s="99"/>
      <c r="G14" s="99">
        <v>205742</v>
      </c>
      <c r="H14" s="99">
        <v>0</v>
      </c>
      <c r="I14" s="99">
        <v>-38855331</v>
      </c>
      <c r="J14" s="99">
        <v>-11779380</v>
      </c>
      <c r="K14" s="99">
        <v>16437073</v>
      </c>
      <c r="L14" s="99">
        <v>168020241</v>
      </c>
      <c r="M14" s="99">
        <v>40021393</v>
      </c>
      <c r="N14" s="99">
        <f>+SUM(B14:M14)</f>
        <v>183726843</v>
      </c>
      <c r="O14" s="5"/>
      <c r="P14" s="47"/>
      <c r="Q14"/>
      <c r="R14"/>
      <c r="S14"/>
      <c r="T14"/>
      <c r="U14"/>
      <c r="V14"/>
      <c r="W14"/>
      <c r="X14"/>
      <c r="Y14"/>
      <c r="Z14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</row>
    <row r="15" spans="1:38" ht="12.75" customHeight="1">
      <c r="A15" s="49"/>
      <c r="B15" s="50"/>
      <c r="C15" s="50"/>
      <c r="D15" s="50"/>
      <c r="E15" s="50"/>
      <c r="F15" s="51"/>
      <c r="G15" s="50"/>
      <c r="H15" s="50"/>
      <c r="I15" s="50"/>
      <c r="J15" s="50"/>
      <c r="K15" s="50"/>
      <c r="L15" s="50"/>
      <c r="M15" s="50"/>
      <c r="N15" s="51"/>
      <c r="O15" s="5"/>
      <c r="P15" s="47"/>
      <c r="Q15"/>
      <c r="R15"/>
      <c r="S15"/>
      <c r="T15"/>
      <c r="U15"/>
      <c r="V15"/>
      <c r="W15"/>
      <c r="X15"/>
      <c r="Y15"/>
      <c r="Z1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</row>
    <row r="16" spans="1:38" ht="12.5">
      <c r="A16" s="42" t="s">
        <v>135</v>
      </c>
      <c r="B16" s="96">
        <v>0</v>
      </c>
      <c r="C16" s="96">
        <v>0</v>
      </c>
      <c r="D16" s="96">
        <v>0</v>
      </c>
      <c r="E16" s="96">
        <v>0</v>
      </c>
      <c r="F16" s="96"/>
      <c r="G16" s="96">
        <v>0</v>
      </c>
      <c r="H16" s="96">
        <v>0</v>
      </c>
      <c r="I16" s="96">
        <v>0</v>
      </c>
      <c r="J16" s="96">
        <v>0</v>
      </c>
      <c r="K16" s="96">
        <v>0</v>
      </c>
      <c r="L16" s="96">
        <v>0</v>
      </c>
      <c r="M16" s="96">
        <v>10336713</v>
      </c>
      <c r="N16" s="96">
        <f>+SUM(B16:M16)</f>
        <v>10336713</v>
      </c>
      <c r="O16" s="5"/>
      <c r="P16" s="40"/>
      <c r="Q16"/>
      <c r="R16"/>
      <c r="S16"/>
      <c r="T16"/>
      <c r="U16"/>
      <c r="V16"/>
      <c r="W16"/>
      <c r="X16"/>
      <c r="Y16"/>
      <c r="Z16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</row>
    <row r="17" spans="1:37">
      <c r="A17" s="29" t="s">
        <v>130</v>
      </c>
      <c r="B17" s="97">
        <v>0</v>
      </c>
      <c r="C17" s="97">
        <v>0</v>
      </c>
      <c r="D17" s="97">
        <v>0</v>
      </c>
      <c r="E17" s="97">
        <v>-346859</v>
      </c>
      <c r="F17" s="97"/>
      <c r="G17" s="97">
        <v>-113468</v>
      </c>
      <c r="H17" s="97">
        <v>-742517</v>
      </c>
      <c r="I17" s="97">
        <v>5919319</v>
      </c>
      <c r="J17" s="97">
        <v>-5920361</v>
      </c>
      <c r="K17" s="97">
        <v>0</v>
      </c>
      <c r="L17" s="97">
        <v>0</v>
      </c>
      <c r="M17" s="97">
        <v>0</v>
      </c>
      <c r="N17" s="162">
        <f>+SUM(B17:M17)</f>
        <v>-1203886</v>
      </c>
      <c r="O17" s="5"/>
      <c r="P17" s="40"/>
      <c r="Q17" s="41"/>
      <c r="R17" s="41"/>
      <c r="S17" s="40"/>
      <c r="T17" s="41"/>
      <c r="U17" s="41"/>
      <c r="V17" s="41"/>
      <c r="W17" s="41"/>
      <c r="X17" s="41"/>
      <c r="Y17" s="41"/>
      <c r="Z17" s="41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</row>
    <row r="18" spans="1:37" ht="12.5">
      <c r="A18" s="42" t="s">
        <v>113</v>
      </c>
      <c r="B18" s="96">
        <v>0</v>
      </c>
      <c r="C18" s="96">
        <v>0</v>
      </c>
      <c r="D18" s="96">
        <v>0</v>
      </c>
      <c r="E18" s="96">
        <v>-346859</v>
      </c>
      <c r="F18" s="96"/>
      <c r="G18" s="96">
        <v>-113468</v>
      </c>
      <c r="H18" s="96">
        <v>-742517</v>
      </c>
      <c r="I18" s="96">
        <v>5919319</v>
      </c>
      <c r="J18" s="96">
        <v>-5920361</v>
      </c>
      <c r="K18" s="96">
        <v>0</v>
      </c>
      <c r="L18" s="96">
        <v>0</v>
      </c>
      <c r="M18" s="96">
        <v>10336713</v>
      </c>
      <c r="N18" s="96">
        <f>+SUM(B18:M18)</f>
        <v>9132827</v>
      </c>
      <c r="O18" s="5"/>
      <c r="P18" s="47"/>
      <c r="Q18"/>
      <c r="R18"/>
      <c r="S18"/>
      <c r="T18"/>
      <c r="U18"/>
      <c r="V18"/>
      <c r="W18"/>
      <c r="X18"/>
      <c r="Y18"/>
      <c r="Z18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</row>
    <row r="19" spans="1:37">
      <c r="A19" s="42" t="s">
        <v>131</v>
      </c>
      <c r="B19" s="44">
        <v>0</v>
      </c>
      <c r="C19" s="44">
        <v>0</v>
      </c>
      <c r="D19" s="44">
        <v>0</v>
      </c>
      <c r="E19" s="44">
        <v>0</v>
      </c>
      <c r="F19" s="44"/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40021393</v>
      </c>
      <c r="M19" s="44">
        <v>-40021393</v>
      </c>
      <c r="N19" s="44">
        <f>+SUM(B19:M19)</f>
        <v>0</v>
      </c>
      <c r="O19" s="5"/>
      <c r="P19" s="43"/>
      <c r="Q19" s="43"/>
      <c r="R19" s="43"/>
      <c r="S19" s="43"/>
      <c r="T19" s="43"/>
      <c r="U19" s="43"/>
      <c r="V19" s="43"/>
      <c r="W19" s="43"/>
      <c r="X19" s="43"/>
      <c r="Y19" s="45"/>
      <c r="Z19" s="4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</row>
    <row r="20" spans="1:37">
      <c r="A20" s="42" t="s">
        <v>132</v>
      </c>
      <c r="B20" s="44">
        <v>0</v>
      </c>
      <c r="C20" s="44">
        <v>0</v>
      </c>
      <c r="D20" s="44">
        <v>0</v>
      </c>
      <c r="E20" s="44">
        <v>0</v>
      </c>
      <c r="F20" s="44"/>
      <c r="G20" s="44">
        <v>0</v>
      </c>
      <c r="H20" s="44">
        <v>0</v>
      </c>
      <c r="I20" s="44">
        <v>0</v>
      </c>
      <c r="J20" s="44">
        <v>0</v>
      </c>
      <c r="K20" s="44">
        <v>1348146</v>
      </c>
      <c r="L20" s="44">
        <v>-15016603</v>
      </c>
      <c r="M20" s="44">
        <v>0</v>
      </c>
      <c r="N20" s="164">
        <f>+SUM(B20:M20)</f>
        <v>-13668457</v>
      </c>
      <c r="O20" s="5"/>
      <c r="P20" s="43"/>
      <c r="Q20" s="43"/>
      <c r="R20" s="43"/>
      <c r="S20" s="43"/>
      <c r="T20" s="45"/>
      <c r="U20" s="45"/>
      <c r="V20" s="45"/>
      <c r="W20" s="43"/>
      <c r="X20" s="43"/>
      <c r="Y20" s="43"/>
      <c r="Z20" s="4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</row>
    <row r="21" spans="1:37" s="54" customFormat="1" ht="23.25" customHeight="1">
      <c r="A21" s="38" t="s">
        <v>137</v>
      </c>
      <c r="B21" s="98">
        <f>+B14+B18+B19+B20</f>
        <v>3509100</v>
      </c>
      <c r="C21" s="98">
        <f t="shared" ref="C21:N21" si="1">+C14+C18+C19+C20</f>
        <v>10225677</v>
      </c>
      <c r="D21" s="98">
        <f t="shared" si="1"/>
        <v>8</v>
      </c>
      <c r="E21" s="98">
        <f t="shared" si="1"/>
        <v>-4404539</v>
      </c>
      <c r="F21" s="98"/>
      <c r="G21" s="98">
        <f t="shared" si="1"/>
        <v>92274</v>
      </c>
      <c r="H21" s="98">
        <f t="shared" ref="H21" si="2">+H14+H18+H19+H20</f>
        <v>-742517</v>
      </c>
      <c r="I21" s="98">
        <f t="shared" si="1"/>
        <v>-32936012</v>
      </c>
      <c r="J21" s="98">
        <f t="shared" ref="J21:M21" si="3">+J14+J18+J19+J20</f>
        <v>-17699741</v>
      </c>
      <c r="K21" s="98">
        <f t="shared" si="3"/>
        <v>17785219</v>
      </c>
      <c r="L21" s="98">
        <f t="shared" si="3"/>
        <v>193025031</v>
      </c>
      <c r="M21" s="98">
        <f t="shared" si="3"/>
        <v>10336713</v>
      </c>
      <c r="N21" s="98">
        <f t="shared" si="1"/>
        <v>179191213</v>
      </c>
      <c r="O21" s="5"/>
      <c r="P21" s="47"/>
      <c r="Q21" s="43"/>
      <c r="R21" s="43"/>
      <c r="S21" s="43"/>
      <c r="T21" s="45"/>
      <c r="U21" s="45"/>
      <c r="V21" s="45"/>
      <c r="W21" s="43"/>
      <c r="X21" s="43"/>
      <c r="Y21" s="45"/>
      <c r="Z21" s="4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</row>
    <row r="22" spans="1:37">
      <c r="A22" s="55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P22" s="43"/>
      <c r="Q22" s="43"/>
      <c r="R22" s="43"/>
      <c r="S22" s="43"/>
      <c r="T22" s="43"/>
      <c r="U22" s="43"/>
      <c r="V22" s="43"/>
      <c r="W22" s="45"/>
      <c r="X22" s="45"/>
      <c r="Y22" s="45"/>
      <c r="Z22" s="43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</row>
    <row r="23" spans="1:37"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160"/>
      <c r="P23" s="43"/>
      <c r="Q23" s="43"/>
      <c r="R23" s="43"/>
      <c r="S23" s="43"/>
      <c r="T23" s="43"/>
      <c r="U23" s="43"/>
      <c r="V23" s="43"/>
      <c r="W23" s="43"/>
      <c r="X23" s="45"/>
      <c r="Y23" s="43"/>
      <c r="Z23" s="4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</row>
    <row r="24" spans="1:37" ht="12.5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P24" s="43"/>
      <c r="Q24"/>
      <c r="R24"/>
      <c r="S24"/>
      <c r="T24"/>
      <c r="U24"/>
      <c r="V24"/>
      <c r="W24"/>
      <c r="X24"/>
      <c r="Y24"/>
      <c r="Z24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</row>
    <row r="25" spans="1:37">
      <c r="P25" s="40"/>
      <c r="Q25" s="41"/>
      <c r="R25" s="41"/>
      <c r="S25" s="40"/>
      <c r="T25" s="41"/>
      <c r="U25" s="41"/>
      <c r="V25" s="41"/>
      <c r="W25" s="41"/>
      <c r="X25" s="41"/>
      <c r="Y25" s="41"/>
      <c r="Z25" s="41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</row>
    <row r="26" spans="1:37">
      <c r="D26" s="57"/>
    </row>
    <row r="27" spans="1:37">
      <c r="D27" s="57"/>
    </row>
    <row r="28" spans="1:37">
      <c r="D28" s="57"/>
    </row>
    <row r="29" spans="1:37">
      <c r="D29" s="57"/>
    </row>
    <row r="30" spans="1:37">
      <c r="D30" s="57"/>
    </row>
    <row r="32" spans="1:37">
      <c r="D32" s="57"/>
    </row>
    <row r="33" spans="3:4">
      <c r="D33" s="57"/>
    </row>
    <row r="37" spans="3:4">
      <c r="D37" s="58"/>
    </row>
    <row r="38" spans="3:4">
      <c r="C38" s="59"/>
      <c r="D38" s="60"/>
    </row>
    <row r="39" spans="3:4">
      <c r="C39" s="59"/>
      <c r="D39" s="60"/>
    </row>
    <row r="40" spans="3:4">
      <c r="C40" s="59"/>
      <c r="D40" s="60"/>
    </row>
  </sheetData>
  <mergeCells count="3">
    <mergeCell ref="L2:M2"/>
    <mergeCell ref="A1:N1"/>
    <mergeCell ref="G2:J2"/>
  </mergeCells>
  <pageMargins left="0.7" right="0.7" top="0.75" bottom="0.75" header="0.3" footer="0.3"/>
  <pageSetup scale="51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50"/>
    <pageSetUpPr fitToPage="1"/>
  </sheetPr>
  <dimension ref="A1:P63"/>
  <sheetViews>
    <sheetView showGridLines="0" view="pageBreakPreview" zoomScale="70" zoomScaleNormal="85" zoomScaleSheetLayoutView="70" workbookViewId="0">
      <selection sqref="A1:D1"/>
    </sheetView>
  </sheetViews>
  <sheetFormatPr defaultRowHeight="11.5"/>
  <cols>
    <col min="1" max="1" width="69.54296875" style="7" customWidth="1"/>
    <col min="2" max="2" width="10.81640625" style="8" customWidth="1"/>
    <col min="3" max="3" width="21.1796875" style="8" customWidth="1"/>
    <col min="4" max="4" width="21.1796875" style="35" customWidth="1"/>
    <col min="5" max="5" width="12.54296875" style="1" bestFit="1" customWidth="1"/>
    <col min="6" max="6" width="11.453125" style="7" bestFit="1" customWidth="1"/>
    <col min="7" max="7" width="56.7265625" style="7" bestFit="1" customWidth="1"/>
    <col min="8" max="10" width="9.1796875" style="8"/>
    <col min="11" max="250" width="9.1796875" style="7"/>
    <col min="251" max="251" width="46" style="7" customWidth="1"/>
    <col min="252" max="252" width="18.81640625" style="7" customWidth="1"/>
    <col min="253" max="254" width="15" style="7" customWidth="1"/>
    <col min="255" max="506" width="9.1796875" style="7"/>
    <col min="507" max="507" width="46" style="7" customWidth="1"/>
    <col min="508" max="508" width="18.81640625" style="7" customWidth="1"/>
    <col min="509" max="510" width="15" style="7" customWidth="1"/>
    <col min="511" max="762" width="9.1796875" style="7"/>
    <col min="763" max="763" width="46" style="7" customWidth="1"/>
    <col min="764" max="764" width="18.81640625" style="7" customWidth="1"/>
    <col min="765" max="766" width="15" style="7" customWidth="1"/>
    <col min="767" max="1018" width="9.1796875" style="7"/>
    <col min="1019" max="1019" width="46" style="7" customWidth="1"/>
    <col min="1020" max="1020" width="18.81640625" style="7" customWidth="1"/>
    <col min="1021" max="1022" width="15" style="7" customWidth="1"/>
    <col min="1023" max="1274" width="9.1796875" style="7"/>
    <col min="1275" max="1275" width="46" style="7" customWidth="1"/>
    <col min="1276" max="1276" width="18.81640625" style="7" customWidth="1"/>
    <col min="1277" max="1278" width="15" style="7" customWidth="1"/>
    <col min="1279" max="1530" width="9.1796875" style="7"/>
    <col min="1531" max="1531" width="46" style="7" customWidth="1"/>
    <col min="1532" max="1532" width="18.81640625" style="7" customWidth="1"/>
    <col min="1533" max="1534" width="15" style="7" customWidth="1"/>
    <col min="1535" max="1786" width="9.1796875" style="7"/>
    <col min="1787" max="1787" width="46" style="7" customWidth="1"/>
    <col min="1788" max="1788" width="18.81640625" style="7" customWidth="1"/>
    <col min="1789" max="1790" width="15" style="7" customWidth="1"/>
    <col min="1791" max="2042" width="9.1796875" style="7"/>
    <col min="2043" max="2043" width="46" style="7" customWidth="1"/>
    <col min="2044" max="2044" width="18.81640625" style="7" customWidth="1"/>
    <col min="2045" max="2046" width="15" style="7" customWidth="1"/>
    <col min="2047" max="2298" width="9.1796875" style="7"/>
    <col min="2299" max="2299" width="46" style="7" customWidth="1"/>
    <col min="2300" max="2300" width="18.81640625" style="7" customWidth="1"/>
    <col min="2301" max="2302" width="15" style="7" customWidth="1"/>
    <col min="2303" max="2554" width="9.1796875" style="7"/>
    <col min="2555" max="2555" width="46" style="7" customWidth="1"/>
    <col min="2556" max="2556" width="18.81640625" style="7" customWidth="1"/>
    <col min="2557" max="2558" width="15" style="7" customWidth="1"/>
    <col min="2559" max="2810" width="9.1796875" style="7"/>
    <col min="2811" max="2811" width="46" style="7" customWidth="1"/>
    <col min="2812" max="2812" width="18.81640625" style="7" customWidth="1"/>
    <col min="2813" max="2814" width="15" style="7" customWidth="1"/>
    <col min="2815" max="3066" width="9.1796875" style="7"/>
    <col min="3067" max="3067" width="46" style="7" customWidth="1"/>
    <col min="3068" max="3068" width="18.81640625" style="7" customWidth="1"/>
    <col min="3069" max="3070" width="15" style="7" customWidth="1"/>
    <col min="3071" max="3322" width="9.1796875" style="7"/>
    <col min="3323" max="3323" width="46" style="7" customWidth="1"/>
    <col min="3324" max="3324" width="18.81640625" style="7" customWidth="1"/>
    <col min="3325" max="3326" width="15" style="7" customWidth="1"/>
    <col min="3327" max="3578" width="9.1796875" style="7"/>
    <col min="3579" max="3579" width="46" style="7" customWidth="1"/>
    <col min="3580" max="3580" width="18.81640625" style="7" customWidth="1"/>
    <col min="3581" max="3582" width="15" style="7" customWidth="1"/>
    <col min="3583" max="3834" width="9.1796875" style="7"/>
    <col min="3835" max="3835" width="46" style="7" customWidth="1"/>
    <col min="3836" max="3836" width="18.81640625" style="7" customWidth="1"/>
    <col min="3837" max="3838" width="15" style="7" customWidth="1"/>
    <col min="3839" max="4090" width="9.1796875" style="7"/>
    <col min="4091" max="4091" width="46" style="7" customWidth="1"/>
    <col min="4092" max="4092" width="18.81640625" style="7" customWidth="1"/>
    <col min="4093" max="4094" width="15" style="7" customWidth="1"/>
    <col min="4095" max="4346" width="9.1796875" style="7"/>
    <col min="4347" max="4347" width="46" style="7" customWidth="1"/>
    <col min="4348" max="4348" width="18.81640625" style="7" customWidth="1"/>
    <col min="4349" max="4350" width="15" style="7" customWidth="1"/>
    <col min="4351" max="4602" width="9.1796875" style="7"/>
    <col min="4603" max="4603" width="46" style="7" customWidth="1"/>
    <col min="4604" max="4604" width="18.81640625" style="7" customWidth="1"/>
    <col min="4605" max="4606" width="15" style="7" customWidth="1"/>
    <col min="4607" max="4858" width="9.1796875" style="7"/>
    <col min="4859" max="4859" width="46" style="7" customWidth="1"/>
    <col min="4860" max="4860" width="18.81640625" style="7" customWidth="1"/>
    <col min="4861" max="4862" width="15" style="7" customWidth="1"/>
    <col min="4863" max="5114" width="9.1796875" style="7"/>
    <col min="5115" max="5115" width="46" style="7" customWidth="1"/>
    <col min="5116" max="5116" width="18.81640625" style="7" customWidth="1"/>
    <col min="5117" max="5118" width="15" style="7" customWidth="1"/>
    <col min="5119" max="5370" width="9.1796875" style="7"/>
    <col min="5371" max="5371" width="46" style="7" customWidth="1"/>
    <col min="5372" max="5372" width="18.81640625" style="7" customWidth="1"/>
    <col min="5373" max="5374" width="15" style="7" customWidth="1"/>
    <col min="5375" max="5626" width="9.1796875" style="7"/>
    <col min="5627" max="5627" width="46" style="7" customWidth="1"/>
    <col min="5628" max="5628" width="18.81640625" style="7" customWidth="1"/>
    <col min="5629" max="5630" width="15" style="7" customWidth="1"/>
    <col min="5631" max="5882" width="9.1796875" style="7"/>
    <col min="5883" max="5883" width="46" style="7" customWidth="1"/>
    <col min="5884" max="5884" width="18.81640625" style="7" customWidth="1"/>
    <col min="5885" max="5886" width="15" style="7" customWidth="1"/>
    <col min="5887" max="6138" width="9.1796875" style="7"/>
    <col min="6139" max="6139" width="46" style="7" customWidth="1"/>
    <col min="6140" max="6140" width="18.81640625" style="7" customWidth="1"/>
    <col min="6141" max="6142" width="15" style="7" customWidth="1"/>
    <col min="6143" max="6394" width="9.1796875" style="7"/>
    <col min="6395" max="6395" width="46" style="7" customWidth="1"/>
    <col min="6396" max="6396" width="18.81640625" style="7" customWidth="1"/>
    <col min="6397" max="6398" width="15" style="7" customWidth="1"/>
    <col min="6399" max="6650" width="9.1796875" style="7"/>
    <col min="6651" max="6651" width="46" style="7" customWidth="1"/>
    <col min="6652" max="6652" width="18.81640625" style="7" customWidth="1"/>
    <col min="6653" max="6654" width="15" style="7" customWidth="1"/>
    <col min="6655" max="6906" width="9.1796875" style="7"/>
    <col min="6907" max="6907" width="46" style="7" customWidth="1"/>
    <col min="6908" max="6908" width="18.81640625" style="7" customWidth="1"/>
    <col min="6909" max="6910" width="15" style="7" customWidth="1"/>
    <col min="6911" max="7162" width="9.1796875" style="7"/>
    <col min="7163" max="7163" width="46" style="7" customWidth="1"/>
    <col min="7164" max="7164" width="18.81640625" style="7" customWidth="1"/>
    <col min="7165" max="7166" width="15" style="7" customWidth="1"/>
    <col min="7167" max="7418" width="9.1796875" style="7"/>
    <col min="7419" max="7419" width="46" style="7" customWidth="1"/>
    <col min="7420" max="7420" width="18.81640625" style="7" customWidth="1"/>
    <col min="7421" max="7422" width="15" style="7" customWidth="1"/>
    <col min="7423" max="7674" width="9.1796875" style="7"/>
    <col min="7675" max="7675" width="46" style="7" customWidth="1"/>
    <col min="7676" max="7676" width="18.81640625" style="7" customWidth="1"/>
    <col min="7677" max="7678" width="15" style="7" customWidth="1"/>
    <col min="7679" max="7930" width="9.1796875" style="7"/>
    <col min="7931" max="7931" width="46" style="7" customWidth="1"/>
    <col min="7932" max="7932" width="18.81640625" style="7" customWidth="1"/>
    <col min="7933" max="7934" width="15" style="7" customWidth="1"/>
    <col min="7935" max="8186" width="9.1796875" style="7"/>
    <col min="8187" max="8187" width="46" style="7" customWidth="1"/>
    <col min="8188" max="8188" width="18.81640625" style="7" customWidth="1"/>
    <col min="8189" max="8190" width="15" style="7" customWidth="1"/>
    <col min="8191" max="8442" width="9.1796875" style="7"/>
    <col min="8443" max="8443" width="46" style="7" customWidth="1"/>
    <col min="8444" max="8444" width="18.81640625" style="7" customWidth="1"/>
    <col min="8445" max="8446" width="15" style="7" customWidth="1"/>
    <col min="8447" max="8698" width="9.1796875" style="7"/>
    <col min="8699" max="8699" width="46" style="7" customWidth="1"/>
    <col min="8700" max="8700" width="18.81640625" style="7" customWidth="1"/>
    <col min="8701" max="8702" width="15" style="7" customWidth="1"/>
    <col min="8703" max="8954" width="9.1796875" style="7"/>
    <col min="8955" max="8955" width="46" style="7" customWidth="1"/>
    <col min="8956" max="8956" width="18.81640625" style="7" customWidth="1"/>
    <col min="8957" max="8958" width="15" style="7" customWidth="1"/>
    <col min="8959" max="9210" width="9.1796875" style="7"/>
    <col min="9211" max="9211" width="46" style="7" customWidth="1"/>
    <col min="9212" max="9212" width="18.81640625" style="7" customWidth="1"/>
    <col min="9213" max="9214" width="15" style="7" customWidth="1"/>
    <col min="9215" max="9466" width="9.1796875" style="7"/>
    <col min="9467" max="9467" width="46" style="7" customWidth="1"/>
    <col min="9468" max="9468" width="18.81640625" style="7" customWidth="1"/>
    <col min="9469" max="9470" width="15" style="7" customWidth="1"/>
    <col min="9471" max="9722" width="9.1796875" style="7"/>
    <col min="9723" max="9723" width="46" style="7" customWidth="1"/>
    <col min="9724" max="9724" width="18.81640625" style="7" customWidth="1"/>
    <col min="9725" max="9726" width="15" style="7" customWidth="1"/>
    <col min="9727" max="9978" width="9.1796875" style="7"/>
    <col min="9979" max="9979" width="46" style="7" customWidth="1"/>
    <col min="9980" max="9980" width="18.81640625" style="7" customWidth="1"/>
    <col min="9981" max="9982" width="15" style="7" customWidth="1"/>
    <col min="9983" max="10234" width="9.1796875" style="7"/>
    <col min="10235" max="10235" width="46" style="7" customWidth="1"/>
    <col min="10236" max="10236" width="18.81640625" style="7" customWidth="1"/>
    <col min="10237" max="10238" width="15" style="7" customWidth="1"/>
    <col min="10239" max="10490" width="9.1796875" style="7"/>
    <col min="10491" max="10491" width="46" style="7" customWidth="1"/>
    <col min="10492" max="10492" width="18.81640625" style="7" customWidth="1"/>
    <col min="10493" max="10494" width="15" style="7" customWidth="1"/>
    <col min="10495" max="10746" width="9.1796875" style="7"/>
    <col min="10747" max="10747" width="46" style="7" customWidth="1"/>
    <col min="10748" max="10748" width="18.81640625" style="7" customWidth="1"/>
    <col min="10749" max="10750" width="15" style="7" customWidth="1"/>
    <col min="10751" max="11002" width="9.1796875" style="7"/>
    <col min="11003" max="11003" width="46" style="7" customWidth="1"/>
    <col min="11004" max="11004" width="18.81640625" style="7" customWidth="1"/>
    <col min="11005" max="11006" width="15" style="7" customWidth="1"/>
    <col min="11007" max="11258" width="9.1796875" style="7"/>
    <col min="11259" max="11259" width="46" style="7" customWidth="1"/>
    <col min="11260" max="11260" width="18.81640625" style="7" customWidth="1"/>
    <col min="11261" max="11262" width="15" style="7" customWidth="1"/>
    <col min="11263" max="11514" width="9.1796875" style="7"/>
    <col min="11515" max="11515" width="46" style="7" customWidth="1"/>
    <col min="11516" max="11516" width="18.81640625" style="7" customWidth="1"/>
    <col min="11517" max="11518" width="15" style="7" customWidth="1"/>
    <col min="11519" max="11770" width="9.1796875" style="7"/>
    <col min="11771" max="11771" width="46" style="7" customWidth="1"/>
    <col min="11772" max="11772" width="18.81640625" style="7" customWidth="1"/>
    <col min="11773" max="11774" width="15" style="7" customWidth="1"/>
    <col min="11775" max="12026" width="9.1796875" style="7"/>
    <col min="12027" max="12027" width="46" style="7" customWidth="1"/>
    <col min="12028" max="12028" width="18.81640625" style="7" customWidth="1"/>
    <col min="12029" max="12030" width="15" style="7" customWidth="1"/>
    <col min="12031" max="12282" width="9.1796875" style="7"/>
    <col min="12283" max="12283" width="46" style="7" customWidth="1"/>
    <col min="12284" max="12284" width="18.81640625" style="7" customWidth="1"/>
    <col min="12285" max="12286" width="15" style="7" customWidth="1"/>
    <col min="12287" max="12538" width="9.1796875" style="7"/>
    <col min="12539" max="12539" width="46" style="7" customWidth="1"/>
    <col min="12540" max="12540" width="18.81640625" style="7" customWidth="1"/>
    <col min="12541" max="12542" width="15" style="7" customWidth="1"/>
    <col min="12543" max="12794" width="9.1796875" style="7"/>
    <col min="12795" max="12795" width="46" style="7" customWidth="1"/>
    <col min="12796" max="12796" width="18.81640625" style="7" customWidth="1"/>
    <col min="12797" max="12798" width="15" style="7" customWidth="1"/>
    <col min="12799" max="13050" width="9.1796875" style="7"/>
    <col min="13051" max="13051" width="46" style="7" customWidth="1"/>
    <col min="13052" max="13052" width="18.81640625" style="7" customWidth="1"/>
    <col min="13053" max="13054" width="15" style="7" customWidth="1"/>
    <col min="13055" max="13306" width="9.1796875" style="7"/>
    <col min="13307" max="13307" width="46" style="7" customWidth="1"/>
    <col min="13308" max="13308" width="18.81640625" style="7" customWidth="1"/>
    <col min="13309" max="13310" width="15" style="7" customWidth="1"/>
    <col min="13311" max="13562" width="9.1796875" style="7"/>
    <col min="13563" max="13563" width="46" style="7" customWidth="1"/>
    <col min="13564" max="13564" width="18.81640625" style="7" customWidth="1"/>
    <col min="13565" max="13566" width="15" style="7" customWidth="1"/>
    <col min="13567" max="13818" width="9.1796875" style="7"/>
    <col min="13819" max="13819" width="46" style="7" customWidth="1"/>
    <col min="13820" max="13820" width="18.81640625" style="7" customWidth="1"/>
    <col min="13821" max="13822" width="15" style="7" customWidth="1"/>
    <col min="13823" max="14074" width="9.1796875" style="7"/>
    <col min="14075" max="14075" width="46" style="7" customWidth="1"/>
    <col min="14076" max="14076" width="18.81640625" style="7" customWidth="1"/>
    <col min="14077" max="14078" width="15" style="7" customWidth="1"/>
    <col min="14079" max="14330" width="9.1796875" style="7"/>
    <col min="14331" max="14331" width="46" style="7" customWidth="1"/>
    <col min="14332" max="14332" width="18.81640625" style="7" customWidth="1"/>
    <col min="14333" max="14334" width="15" style="7" customWidth="1"/>
    <col min="14335" max="14586" width="9.1796875" style="7"/>
    <col min="14587" max="14587" width="46" style="7" customWidth="1"/>
    <col min="14588" max="14588" width="18.81640625" style="7" customWidth="1"/>
    <col min="14589" max="14590" width="15" style="7" customWidth="1"/>
    <col min="14591" max="14842" width="9.1796875" style="7"/>
    <col min="14843" max="14843" width="46" style="7" customWidth="1"/>
    <col min="14844" max="14844" width="18.81640625" style="7" customWidth="1"/>
    <col min="14845" max="14846" width="15" style="7" customWidth="1"/>
    <col min="14847" max="15098" width="9.1796875" style="7"/>
    <col min="15099" max="15099" width="46" style="7" customWidth="1"/>
    <col min="15100" max="15100" width="18.81640625" style="7" customWidth="1"/>
    <col min="15101" max="15102" width="15" style="7" customWidth="1"/>
    <col min="15103" max="15354" width="9.1796875" style="7"/>
    <col min="15355" max="15355" width="46" style="7" customWidth="1"/>
    <col min="15356" max="15356" width="18.81640625" style="7" customWidth="1"/>
    <col min="15357" max="15358" width="15" style="7" customWidth="1"/>
    <col min="15359" max="15610" width="9.1796875" style="7"/>
    <col min="15611" max="15611" width="46" style="7" customWidth="1"/>
    <col min="15612" max="15612" width="18.81640625" style="7" customWidth="1"/>
    <col min="15613" max="15614" width="15" style="7" customWidth="1"/>
    <col min="15615" max="15866" width="9.1796875" style="7"/>
    <col min="15867" max="15867" width="46" style="7" customWidth="1"/>
    <col min="15868" max="15868" width="18.81640625" style="7" customWidth="1"/>
    <col min="15869" max="15870" width="15" style="7" customWidth="1"/>
    <col min="15871" max="16122" width="9.1796875" style="7"/>
    <col min="16123" max="16123" width="46" style="7" customWidth="1"/>
    <col min="16124" max="16124" width="18.81640625" style="7" customWidth="1"/>
    <col min="16125" max="16126" width="15" style="7" customWidth="1"/>
    <col min="16127" max="16384" width="9.1796875" style="7"/>
  </cols>
  <sheetData>
    <row r="1" spans="1:16" ht="39.5" customHeight="1" thickBot="1">
      <c r="A1" s="238" t="s">
        <v>190</v>
      </c>
      <c r="B1" s="239"/>
      <c r="C1" s="239"/>
      <c r="D1" s="239"/>
      <c r="K1" s="9"/>
    </row>
    <row r="2" spans="1:16" ht="64.5" customHeight="1">
      <c r="A2" s="152" t="s">
        <v>96</v>
      </c>
      <c r="B2" s="94" t="s">
        <v>3</v>
      </c>
      <c r="C2" s="234" t="s">
        <v>5</v>
      </c>
      <c r="D2" s="234" t="s">
        <v>2</v>
      </c>
    </row>
    <row r="3" spans="1:16">
      <c r="A3" s="95"/>
      <c r="B3" s="92"/>
      <c r="C3" s="181" t="s">
        <v>188</v>
      </c>
      <c r="D3" s="181" t="s">
        <v>189</v>
      </c>
    </row>
    <row r="4" spans="1:16" ht="12.5">
      <c r="A4" s="12"/>
      <c r="B4" s="13"/>
      <c r="C4" s="13"/>
      <c r="D4" s="13"/>
      <c r="F4" s="1"/>
      <c r="G4" s="14"/>
      <c r="H4"/>
      <c r="I4" s="15"/>
      <c r="J4" s="15"/>
      <c r="K4"/>
      <c r="L4"/>
    </row>
    <row r="5" spans="1:16" ht="12.5">
      <c r="A5" s="227" t="s">
        <v>138</v>
      </c>
      <c r="B5" s="13"/>
      <c r="C5" s="154">
        <f>+SUM(C32:C38)</f>
        <v>19219209</v>
      </c>
      <c r="D5" s="154">
        <f>+SUM(D32:D38)</f>
        <v>78692847</v>
      </c>
      <c r="F5" s="1"/>
      <c r="G5" s="14"/>
      <c r="H5"/>
      <c r="I5" s="15"/>
      <c r="J5" s="15"/>
      <c r="K5"/>
      <c r="L5" s="17"/>
      <c r="M5" s="17"/>
      <c r="N5" s="17"/>
      <c r="O5" s="17"/>
      <c r="P5" s="17"/>
    </row>
    <row r="6" spans="1:16" ht="12.5">
      <c r="A6" s="228" t="s">
        <v>67</v>
      </c>
      <c r="B6" s="19"/>
      <c r="C6" s="20">
        <v>10336713</v>
      </c>
      <c r="D6" s="20">
        <v>17157738</v>
      </c>
      <c r="F6" s="1"/>
      <c r="G6" s="21"/>
      <c r="H6"/>
      <c r="I6" s="22"/>
      <c r="J6" s="22"/>
      <c r="K6"/>
      <c r="L6" s="17"/>
      <c r="M6" s="17"/>
      <c r="N6" s="17"/>
      <c r="O6" s="17"/>
    </row>
    <row r="7" spans="1:16" ht="12.5">
      <c r="A7" s="227" t="s">
        <v>139</v>
      </c>
      <c r="B7" s="13"/>
      <c r="C7" s="16">
        <f>+SUM(C8:C23)</f>
        <v>16257168</v>
      </c>
      <c r="D7" s="16">
        <f>+SUM(D8:D23)</f>
        <v>33220106</v>
      </c>
      <c r="F7" s="1"/>
      <c r="G7" s="14"/>
      <c r="H7"/>
      <c r="I7" s="15"/>
      <c r="J7" s="15"/>
      <c r="K7"/>
      <c r="L7" s="17"/>
      <c r="M7" s="17"/>
      <c r="N7" s="17"/>
      <c r="O7" s="17"/>
    </row>
    <row r="8" spans="1:16" ht="12.5">
      <c r="A8" s="229" t="s">
        <v>140</v>
      </c>
      <c r="B8" s="165" t="s">
        <v>1</v>
      </c>
      <c r="C8" s="166">
        <v>10403700</v>
      </c>
      <c r="D8" s="166">
        <v>10129392</v>
      </c>
      <c r="F8" s="1"/>
      <c r="G8" s="21"/>
      <c r="H8" s="21"/>
      <c r="I8" s="22"/>
      <c r="J8" s="22"/>
      <c r="K8"/>
      <c r="L8" s="17"/>
      <c r="M8" s="17"/>
      <c r="N8" s="17"/>
      <c r="O8" s="17"/>
    </row>
    <row r="9" spans="1:16" ht="12.5">
      <c r="A9" s="228" t="s">
        <v>141</v>
      </c>
      <c r="B9" s="13">
        <v>7</v>
      </c>
      <c r="C9" s="96">
        <v>-40481</v>
      </c>
      <c r="D9" s="96">
        <v>-352928</v>
      </c>
      <c r="F9" s="1"/>
      <c r="G9" s="21"/>
      <c r="H9" s="21"/>
      <c r="I9" s="23"/>
      <c r="J9" s="22"/>
      <c r="K9"/>
      <c r="L9" s="17"/>
      <c r="M9" s="17"/>
      <c r="N9" s="17"/>
      <c r="O9" s="17"/>
    </row>
    <row r="10" spans="1:16" ht="12" customHeight="1">
      <c r="A10" s="228" t="s">
        <v>142</v>
      </c>
      <c r="B10" s="13"/>
      <c r="C10" s="96">
        <v>756557</v>
      </c>
      <c r="D10" s="96">
        <v>695712</v>
      </c>
      <c r="F10" s="1"/>
      <c r="G10" s="21"/>
      <c r="H10"/>
      <c r="I10" s="22"/>
      <c r="J10" s="22"/>
      <c r="K10"/>
      <c r="L10" s="17"/>
      <c r="M10" s="17"/>
      <c r="N10" s="17"/>
      <c r="O10" s="17"/>
    </row>
    <row r="11" spans="1:16" ht="12.5">
      <c r="A11" s="228" t="s">
        <v>143</v>
      </c>
      <c r="B11" s="13">
        <v>11</v>
      </c>
      <c r="C11" s="96">
        <v>130589</v>
      </c>
      <c r="D11" s="96">
        <v>327875</v>
      </c>
      <c r="F11" s="1"/>
      <c r="G11" s="21"/>
      <c r="H11" s="21"/>
      <c r="I11" s="22"/>
      <c r="J11" s="22"/>
      <c r="K11"/>
      <c r="L11" s="17"/>
      <c r="M11" s="17"/>
      <c r="N11" s="17"/>
      <c r="O11" s="17"/>
    </row>
    <row r="12" spans="1:16" ht="12.5">
      <c r="A12" s="228" t="s">
        <v>144</v>
      </c>
      <c r="B12" s="13">
        <v>11</v>
      </c>
      <c r="C12" s="96">
        <v>3770311</v>
      </c>
      <c r="D12" s="96">
        <v>4014330</v>
      </c>
      <c r="F12" s="1"/>
      <c r="G12" s="21"/>
      <c r="H12" s="21"/>
      <c r="I12" s="22"/>
      <c r="J12" s="22"/>
      <c r="K12"/>
      <c r="L12" s="17"/>
      <c r="M12" s="17"/>
      <c r="N12" s="17"/>
      <c r="O12" s="17"/>
    </row>
    <row r="13" spans="1:16" ht="12.5">
      <c r="A13" s="228" t="s">
        <v>145</v>
      </c>
      <c r="B13" s="13"/>
      <c r="C13" s="96">
        <v>968730</v>
      </c>
      <c r="D13" s="96">
        <v>92419</v>
      </c>
      <c r="F13" s="1"/>
      <c r="G13" s="21"/>
      <c r="H13"/>
      <c r="I13" s="23"/>
      <c r="J13" s="22"/>
      <c r="K13"/>
      <c r="L13" s="17"/>
      <c r="M13" s="17"/>
      <c r="N13" s="17"/>
      <c r="O13" s="17"/>
    </row>
    <row r="14" spans="1:16" ht="12.5" hidden="1" customHeight="1">
      <c r="A14" s="228" t="s">
        <v>146</v>
      </c>
      <c r="B14" s="13"/>
      <c r="C14" s="96">
        <v>0</v>
      </c>
      <c r="D14" s="96">
        <v>0</v>
      </c>
      <c r="F14" s="1"/>
      <c r="G14" s="21"/>
      <c r="H14" s="21"/>
      <c r="I14" s="23"/>
      <c r="J14" s="23"/>
      <c r="K14"/>
      <c r="L14" s="17"/>
      <c r="M14" s="17"/>
      <c r="N14" s="17"/>
      <c r="O14" s="17"/>
    </row>
    <row r="15" spans="1:16" ht="12.5">
      <c r="A15" s="228" t="s">
        <v>147</v>
      </c>
      <c r="B15" s="13">
        <v>17</v>
      </c>
      <c r="C15" s="96">
        <v>-2119886</v>
      </c>
      <c r="D15" s="96">
        <v>-3207249</v>
      </c>
      <c r="F15" s="1"/>
      <c r="G15" s="21"/>
      <c r="H15" s="21"/>
      <c r="I15" s="22"/>
      <c r="J15" s="22"/>
      <c r="K15"/>
      <c r="L15" s="17"/>
      <c r="M15" s="17"/>
      <c r="N15" s="17"/>
      <c r="O15" s="17"/>
    </row>
    <row r="16" spans="1:16" ht="12.5">
      <c r="A16" s="228" t="s">
        <v>148</v>
      </c>
      <c r="B16" s="13">
        <v>18</v>
      </c>
      <c r="C16" s="96">
        <v>5528110</v>
      </c>
      <c r="D16" s="96">
        <v>6844356</v>
      </c>
      <c r="F16" s="1"/>
      <c r="G16" s="21"/>
      <c r="H16" s="21"/>
      <c r="I16" s="22"/>
      <c r="J16" s="22"/>
      <c r="K16"/>
      <c r="L16" s="17"/>
      <c r="M16" s="17"/>
      <c r="N16" s="17"/>
      <c r="O16" s="17"/>
    </row>
    <row r="17" spans="1:15" ht="12.5">
      <c r="A17" s="228" t="s">
        <v>149</v>
      </c>
      <c r="B17" s="13">
        <v>20</v>
      </c>
      <c r="C17" s="96">
        <v>-144258</v>
      </c>
      <c r="D17" s="96">
        <v>4282131</v>
      </c>
      <c r="F17" s="1"/>
      <c r="G17" s="21"/>
      <c r="H17" s="21"/>
      <c r="I17" s="22"/>
      <c r="J17" s="22"/>
      <c r="K17"/>
      <c r="L17" s="17"/>
      <c r="M17" s="17"/>
      <c r="N17" s="17"/>
      <c r="O17" s="17"/>
    </row>
    <row r="18" spans="1:15" ht="12.5">
      <c r="A18" s="228" t="s">
        <v>150</v>
      </c>
      <c r="B18" s="13">
        <v>16</v>
      </c>
      <c r="C18" s="96">
        <v>-4090660</v>
      </c>
      <c r="D18" s="96">
        <v>-5113662</v>
      </c>
      <c r="F18" s="1"/>
      <c r="G18" s="21"/>
      <c r="H18" s="21"/>
      <c r="I18" s="22"/>
      <c r="J18" s="22"/>
      <c r="K18"/>
      <c r="L18" s="17"/>
      <c r="M18" s="17"/>
      <c r="N18" s="17"/>
      <c r="O18" s="17"/>
    </row>
    <row r="19" spans="1:15" ht="12.5">
      <c r="A19" s="228" t="s">
        <v>151</v>
      </c>
      <c r="B19" s="13">
        <v>16</v>
      </c>
      <c r="C19" s="96">
        <v>6885356</v>
      </c>
      <c r="D19" s="96">
        <v>7676691</v>
      </c>
      <c r="F19" s="1"/>
      <c r="G19" s="21"/>
      <c r="H19" s="21"/>
      <c r="I19" s="22"/>
      <c r="J19" s="22"/>
      <c r="K19"/>
      <c r="L19" s="17"/>
      <c r="M19" s="17"/>
      <c r="N19" s="17"/>
      <c r="O19" s="17"/>
    </row>
    <row r="20" spans="1:15" ht="12.5">
      <c r="A20" s="228" t="s">
        <v>152</v>
      </c>
      <c r="B20" s="24">
        <v>16</v>
      </c>
      <c r="C20" s="96">
        <v>-1533</v>
      </c>
      <c r="D20" s="96">
        <v>89357</v>
      </c>
      <c r="F20" s="1"/>
      <c r="G20" s="21"/>
      <c r="H20" s="21"/>
      <c r="I20" s="22"/>
      <c r="J20" s="22"/>
      <c r="K20"/>
      <c r="L20" s="17"/>
      <c r="M20" s="17"/>
      <c r="N20" s="17"/>
      <c r="O20" s="17"/>
    </row>
    <row r="21" spans="1:15" ht="12.5">
      <c r="A21" s="228" t="s">
        <v>153</v>
      </c>
      <c r="B21" s="24"/>
      <c r="C21" s="96">
        <v>874339</v>
      </c>
      <c r="D21" s="96">
        <v>-2140499</v>
      </c>
      <c r="F21" s="1"/>
      <c r="G21" s="21"/>
      <c r="H21" s="21"/>
      <c r="I21" s="22"/>
      <c r="J21" s="22"/>
      <c r="K21"/>
      <c r="L21" s="17"/>
      <c r="M21" s="17"/>
      <c r="N21" s="17"/>
      <c r="O21" s="17"/>
    </row>
    <row r="22" spans="1:15" ht="12.5">
      <c r="A22" s="230" t="s">
        <v>154</v>
      </c>
      <c r="B22" s="13"/>
      <c r="C22" s="96">
        <v>13378759</v>
      </c>
      <c r="D22" s="96">
        <v>23759596</v>
      </c>
      <c r="F22" s="1"/>
      <c r="G22" s="21"/>
      <c r="H22"/>
      <c r="I22" s="22"/>
      <c r="J22" s="22"/>
      <c r="K22"/>
      <c r="L22" s="17"/>
      <c r="M22" s="17"/>
      <c r="N22" s="17"/>
      <c r="O22" s="17"/>
    </row>
    <row r="23" spans="1:15" ht="12.5">
      <c r="A23" s="231" t="s">
        <v>155</v>
      </c>
      <c r="B23" s="167"/>
      <c r="C23" s="97">
        <v>-20042465</v>
      </c>
      <c r="D23" s="97">
        <v>-13877415</v>
      </c>
      <c r="F23" s="1"/>
      <c r="G23" s="21"/>
      <c r="H23" s="21"/>
      <c r="I23" s="23"/>
      <c r="J23" s="23"/>
      <c r="K23"/>
      <c r="L23" s="17"/>
      <c r="M23" s="17"/>
      <c r="N23" s="17"/>
      <c r="O23" s="17"/>
    </row>
    <row r="24" spans="1:15" ht="14.25" customHeight="1">
      <c r="A24" s="232" t="s">
        <v>156</v>
      </c>
      <c r="B24" s="25"/>
      <c r="C24" s="98">
        <f>+SUM(C26:C31)</f>
        <v>-2385166</v>
      </c>
      <c r="D24" s="98">
        <f>+SUM(D26:D31)</f>
        <v>33433212</v>
      </c>
      <c r="F24" s="1"/>
      <c r="G24" s="14"/>
      <c r="H24"/>
      <c r="I24" s="15"/>
      <c r="J24" s="15"/>
      <c r="K24"/>
      <c r="L24" s="17"/>
      <c r="M24" s="17"/>
      <c r="N24" s="17"/>
      <c r="O24" s="17"/>
    </row>
    <row r="25" spans="1:15" ht="12.5">
      <c r="A25" s="224"/>
      <c r="B25" s="13"/>
      <c r="C25" s="28"/>
      <c r="D25" s="28"/>
      <c r="F25" s="1"/>
      <c r="K25"/>
      <c r="L25" s="17"/>
      <c r="M25" s="17"/>
      <c r="N25" s="17"/>
      <c r="O25" s="17"/>
    </row>
    <row r="26" spans="1:15" ht="12.5">
      <c r="A26" s="228" t="s">
        <v>157</v>
      </c>
      <c r="B26" s="13"/>
      <c r="C26" s="96">
        <v>22229841</v>
      </c>
      <c r="D26" s="96">
        <v>5043734</v>
      </c>
      <c r="F26" s="1"/>
      <c r="G26" s="21"/>
      <c r="H26"/>
      <c r="I26" s="22"/>
      <c r="J26" s="22"/>
      <c r="L26" s="17"/>
      <c r="M26" s="17"/>
      <c r="N26" s="17"/>
      <c r="O26" s="17"/>
    </row>
    <row r="27" spans="1:15" ht="12.5">
      <c r="A27" s="228" t="s">
        <v>158</v>
      </c>
      <c r="B27" s="13"/>
      <c r="C27" s="96">
        <v>-10427001</v>
      </c>
      <c r="D27" s="96">
        <v>-13487121</v>
      </c>
      <c r="F27" s="1"/>
      <c r="G27" s="21"/>
      <c r="H27"/>
      <c r="I27" s="22"/>
      <c r="J27" s="22"/>
      <c r="K27"/>
      <c r="L27" s="17"/>
      <c r="M27" s="17"/>
      <c r="N27" s="17"/>
      <c r="O27" s="17"/>
    </row>
    <row r="28" spans="1:15" ht="12.5">
      <c r="A28" s="228" t="s">
        <v>159</v>
      </c>
      <c r="B28" s="13"/>
      <c r="C28" s="96">
        <v>146579</v>
      </c>
      <c r="D28" s="96">
        <v>2993994</v>
      </c>
      <c r="F28" s="1"/>
      <c r="G28" s="21"/>
      <c r="H28"/>
      <c r="I28" s="22"/>
      <c r="J28" s="22"/>
      <c r="K28"/>
      <c r="L28" s="17"/>
      <c r="M28" s="17"/>
      <c r="N28" s="17"/>
      <c r="O28" s="17"/>
    </row>
    <row r="29" spans="1:15" ht="12.5">
      <c r="A29" s="228" t="s">
        <v>160</v>
      </c>
      <c r="B29" s="13"/>
      <c r="C29" s="96">
        <v>-10564556</v>
      </c>
      <c r="D29" s="96">
        <v>32271236</v>
      </c>
      <c r="F29" s="1"/>
      <c r="G29" s="21"/>
      <c r="H29"/>
      <c r="I29" s="22"/>
      <c r="J29" s="22"/>
      <c r="K29"/>
      <c r="L29" s="17"/>
      <c r="M29" s="17"/>
      <c r="N29" s="17"/>
      <c r="O29" s="17"/>
    </row>
    <row r="30" spans="1:15" ht="12.5">
      <c r="A30" s="228" t="s">
        <v>161</v>
      </c>
      <c r="B30" s="13"/>
      <c r="C30" s="96">
        <v>-1553307</v>
      </c>
      <c r="D30" s="96">
        <v>7361975</v>
      </c>
      <c r="F30" s="1"/>
      <c r="G30" s="21"/>
      <c r="H30"/>
      <c r="I30" s="22"/>
      <c r="J30" s="22"/>
      <c r="K30"/>
      <c r="L30" s="17"/>
      <c r="M30" s="17"/>
      <c r="N30" s="17"/>
      <c r="O30" s="17"/>
    </row>
    <row r="31" spans="1:15" ht="12.5">
      <c r="A31" s="228" t="s">
        <v>162</v>
      </c>
      <c r="B31" s="13"/>
      <c r="C31" s="96">
        <v>-2216722</v>
      </c>
      <c r="D31" s="96">
        <v>-750606</v>
      </c>
      <c r="F31" s="1"/>
      <c r="G31" s="21"/>
      <c r="H31"/>
      <c r="I31" s="22"/>
      <c r="J31" s="22"/>
      <c r="K31"/>
      <c r="L31" s="17"/>
      <c r="M31" s="17"/>
      <c r="N31" s="17"/>
      <c r="O31" s="17"/>
    </row>
    <row r="32" spans="1:15" ht="12.5">
      <c r="A32" s="232" t="s">
        <v>163</v>
      </c>
      <c r="B32" s="25"/>
      <c r="C32" s="26">
        <f>+C6+C7+C24</f>
        <v>24208715</v>
      </c>
      <c r="D32" s="26">
        <f>+D6+D7+D24</f>
        <v>83811056</v>
      </c>
      <c r="F32" s="1"/>
      <c r="G32" s="14"/>
      <c r="H32"/>
      <c r="I32" s="15"/>
      <c r="J32" s="15"/>
      <c r="K32"/>
      <c r="L32" s="17"/>
      <c r="M32" s="17"/>
      <c r="N32" s="17"/>
      <c r="O32" s="17"/>
    </row>
    <row r="33" spans="1:15" ht="12.5">
      <c r="A33" s="223"/>
      <c r="B33" s="19"/>
      <c r="C33" s="28"/>
      <c r="D33" s="28"/>
      <c r="F33" s="1"/>
      <c r="K33"/>
      <c r="L33" s="17"/>
      <c r="M33" s="17"/>
      <c r="N33" s="17"/>
      <c r="O33" s="17"/>
    </row>
    <row r="34" spans="1:15" ht="12.5">
      <c r="A34" s="228" t="s">
        <v>164</v>
      </c>
      <c r="B34" s="13"/>
      <c r="C34" s="96">
        <v>-6232603</v>
      </c>
      <c r="D34" s="96">
        <v>-6582032</v>
      </c>
      <c r="F34" s="1"/>
      <c r="G34" s="21"/>
      <c r="H34"/>
      <c r="I34" s="22"/>
      <c r="J34" s="22"/>
      <c r="K34"/>
      <c r="L34" s="17"/>
      <c r="M34" s="17"/>
      <c r="N34" s="17"/>
      <c r="O34" s="17"/>
    </row>
    <row r="35" spans="1:15" ht="12.5">
      <c r="A35" s="228" t="s">
        <v>165</v>
      </c>
      <c r="B35" s="13"/>
      <c r="C35" s="96">
        <v>4687051</v>
      </c>
      <c r="D35" s="96">
        <v>6243281</v>
      </c>
      <c r="F35" s="1"/>
      <c r="G35" s="21"/>
      <c r="H35"/>
      <c r="I35" s="22"/>
      <c r="J35" s="22"/>
      <c r="K35"/>
      <c r="L35" s="17"/>
      <c r="M35" s="17"/>
      <c r="N35" s="17"/>
      <c r="O35" s="17"/>
    </row>
    <row r="36" spans="1:15" ht="12.5">
      <c r="A36" s="228" t="s">
        <v>166</v>
      </c>
      <c r="B36" s="24"/>
      <c r="C36" s="96">
        <v>-85459</v>
      </c>
      <c r="D36" s="96">
        <v>-144719</v>
      </c>
      <c r="F36" s="1"/>
      <c r="G36" s="21"/>
      <c r="H36" s="21"/>
      <c r="I36" s="22"/>
      <c r="J36" s="22"/>
      <c r="K36"/>
      <c r="L36" s="17"/>
      <c r="M36" s="17"/>
      <c r="N36" s="17"/>
      <c r="O36" s="17"/>
    </row>
    <row r="37" spans="1:15" ht="12.5">
      <c r="A37" s="228" t="s">
        <v>167</v>
      </c>
      <c r="B37" s="13"/>
      <c r="C37" s="96">
        <v>-2371394</v>
      </c>
      <c r="D37" s="96">
        <v>-3367880</v>
      </c>
      <c r="F37" s="1"/>
      <c r="G37" s="21"/>
      <c r="H37"/>
      <c r="I37" s="22"/>
      <c r="J37" s="22"/>
      <c r="K37"/>
      <c r="L37" s="17"/>
      <c r="M37" s="17"/>
      <c r="N37" s="17"/>
      <c r="O37" s="17"/>
    </row>
    <row r="38" spans="1:15" ht="12.5">
      <c r="A38" s="228" t="s">
        <v>168</v>
      </c>
      <c r="B38" s="13"/>
      <c r="C38" s="96">
        <v>-987101</v>
      </c>
      <c r="D38" s="96">
        <v>-1266859</v>
      </c>
      <c r="F38" s="1"/>
      <c r="G38" s="21"/>
      <c r="H38"/>
      <c r="I38" s="22"/>
      <c r="J38" s="22"/>
      <c r="K38"/>
      <c r="L38" s="17"/>
      <c r="M38" s="17"/>
      <c r="N38" s="17"/>
      <c r="O38" s="17"/>
    </row>
    <row r="39" spans="1:15" ht="12.5">
      <c r="A39" s="232" t="s">
        <v>169</v>
      </c>
      <c r="B39" s="25"/>
      <c r="C39" s="98">
        <f>+SUM(C41:C46)</f>
        <v>-6441207</v>
      </c>
      <c r="D39" s="98">
        <f>+SUM(D41:D46)</f>
        <v>-12197899</v>
      </c>
      <c r="F39" s="1"/>
      <c r="G39" s="14"/>
      <c r="H39"/>
      <c r="I39" s="15"/>
      <c r="J39" s="15"/>
      <c r="K39"/>
      <c r="L39" s="17"/>
      <c r="M39" s="17"/>
      <c r="N39" s="17"/>
      <c r="O39" s="17"/>
    </row>
    <row r="40" spans="1:15" ht="12.5">
      <c r="A40" s="224"/>
      <c r="B40" s="13"/>
      <c r="C40" s="28"/>
      <c r="D40" s="28"/>
      <c r="F40" s="1"/>
      <c r="K40"/>
      <c r="L40" s="17"/>
      <c r="M40" s="17"/>
      <c r="N40" s="17"/>
      <c r="O40" s="17"/>
    </row>
    <row r="41" spans="1:15" ht="12.5">
      <c r="A41" s="228" t="s">
        <v>170</v>
      </c>
      <c r="B41" s="13"/>
      <c r="C41" s="96">
        <v>2203981</v>
      </c>
      <c r="D41" s="96">
        <v>685728</v>
      </c>
      <c r="F41" s="1"/>
      <c r="G41" s="21"/>
      <c r="H41"/>
      <c r="I41" s="22"/>
      <c r="J41" s="22"/>
      <c r="K41"/>
      <c r="L41" s="17"/>
      <c r="M41" s="17"/>
      <c r="N41" s="17"/>
      <c r="O41" s="17"/>
    </row>
    <row r="42" spans="1:15" ht="12.5">
      <c r="A42" s="228" t="s">
        <v>171</v>
      </c>
      <c r="B42" s="13"/>
      <c r="C42" s="96">
        <v>-7148675</v>
      </c>
      <c r="D42" s="96">
        <v>-14382530</v>
      </c>
      <c r="F42" s="1"/>
      <c r="G42" s="21"/>
      <c r="H42"/>
      <c r="I42" s="22"/>
      <c r="J42" s="22"/>
      <c r="K42"/>
      <c r="L42" s="17"/>
      <c r="M42" s="17"/>
      <c r="N42" s="17"/>
      <c r="O42" s="17"/>
    </row>
    <row r="43" spans="1:15" ht="12.5">
      <c r="A43" s="228" t="s">
        <v>172</v>
      </c>
      <c r="B43" s="13"/>
      <c r="C43" s="96">
        <v>-2983186</v>
      </c>
      <c r="D43" s="96">
        <v>-2695030</v>
      </c>
      <c r="F43" s="1"/>
      <c r="G43" s="21"/>
      <c r="H43"/>
      <c r="I43" s="22"/>
      <c r="J43" s="22"/>
      <c r="K43"/>
      <c r="L43" s="17"/>
      <c r="M43" s="17"/>
      <c r="N43" s="17"/>
      <c r="O43" s="17"/>
    </row>
    <row r="44" spans="1:15" ht="12.5">
      <c r="A44" s="228" t="s">
        <v>173</v>
      </c>
      <c r="B44" s="13"/>
      <c r="C44" s="96">
        <v>1820422</v>
      </c>
      <c r="D44" s="96">
        <v>4213068</v>
      </c>
      <c r="F44" s="1"/>
      <c r="G44" s="21"/>
      <c r="H44"/>
      <c r="I44" s="22"/>
      <c r="J44" s="22"/>
      <c r="K44"/>
      <c r="L44" s="17"/>
      <c r="M44" s="17"/>
      <c r="N44" s="17"/>
      <c r="O44" s="17"/>
    </row>
    <row r="45" spans="1:15" ht="12.5" hidden="1" customHeight="1">
      <c r="A45" s="228" t="s">
        <v>174</v>
      </c>
      <c r="B45" s="13"/>
      <c r="C45" s="96">
        <v>0</v>
      </c>
      <c r="D45" s="96">
        <v>0</v>
      </c>
      <c r="F45" s="1"/>
      <c r="G45" s="21"/>
      <c r="H45"/>
      <c r="I45" s="23"/>
      <c r="J45" s="23"/>
      <c r="K45"/>
      <c r="L45" s="17"/>
      <c r="M45" s="17"/>
      <c r="N45" s="17"/>
      <c r="O45" s="17"/>
    </row>
    <row r="46" spans="1:15" ht="12.75" customHeight="1">
      <c r="A46" s="228" t="s">
        <v>175</v>
      </c>
      <c r="B46" s="13"/>
      <c r="C46" s="96">
        <v>-333749</v>
      </c>
      <c r="D46" s="96">
        <v>-19135</v>
      </c>
      <c r="F46" s="1"/>
      <c r="K46"/>
      <c r="L46" s="17"/>
      <c r="M46" s="17"/>
      <c r="N46" s="17"/>
      <c r="O46" s="17"/>
    </row>
    <row r="47" spans="1:15" s="30" customFormat="1" ht="21.75" customHeight="1">
      <c r="A47" s="232" t="s">
        <v>176</v>
      </c>
      <c r="B47" s="25"/>
      <c r="C47" s="98">
        <f>+SUM(C49:C54)</f>
        <v>-23265622</v>
      </c>
      <c r="D47" s="26">
        <f>+SUM(D49:D54)</f>
        <v>-18535499</v>
      </c>
      <c r="E47" s="1"/>
      <c r="F47" s="1"/>
      <c r="G47" s="14"/>
      <c r="H47"/>
      <c r="I47" s="15"/>
      <c r="J47" s="15"/>
      <c r="K47"/>
      <c r="L47" s="17"/>
      <c r="M47" s="17"/>
      <c r="N47" s="17"/>
      <c r="O47" s="17"/>
    </row>
    <row r="48" spans="1:15" ht="12.5">
      <c r="A48" s="224"/>
      <c r="B48" s="13"/>
      <c r="C48" s="28"/>
      <c r="D48" s="28"/>
      <c r="F48" s="1"/>
      <c r="H48" s="7"/>
      <c r="I48" s="7"/>
      <c r="J48" s="7"/>
      <c r="K48"/>
      <c r="L48" s="17"/>
      <c r="M48" s="17"/>
      <c r="N48" s="17"/>
      <c r="O48" s="17"/>
    </row>
    <row r="49" spans="1:15" ht="12.5">
      <c r="A49" s="228" t="s">
        <v>177</v>
      </c>
      <c r="B49" s="13">
        <v>5</v>
      </c>
      <c r="C49" s="96">
        <v>28799126</v>
      </c>
      <c r="D49" s="96">
        <v>32813964</v>
      </c>
      <c r="F49" s="1"/>
      <c r="G49" s="21"/>
      <c r="H49"/>
      <c r="I49" s="22"/>
      <c r="J49" s="22"/>
      <c r="K49"/>
      <c r="L49" s="17"/>
      <c r="M49" s="17"/>
      <c r="N49" s="17"/>
      <c r="O49" s="17"/>
    </row>
    <row r="50" spans="1:15" ht="12.5">
      <c r="A50" s="228" t="s">
        <v>178</v>
      </c>
      <c r="B50" s="13">
        <v>5</v>
      </c>
      <c r="C50" s="96">
        <v>-33657455</v>
      </c>
      <c r="D50" s="96">
        <v>-39656894</v>
      </c>
      <c r="F50" s="1"/>
      <c r="G50" s="21"/>
      <c r="H50"/>
      <c r="I50" s="22"/>
      <c r="J50" s="22"/>
      <c r="K50"/>
      <c r="L50" s="17"/>
      <c r="M50" s="17"/>
      <c r="N50" s="17"/>
      <c r="O50" s="17"/>
    </row>
    <row r="51" spans="1:15" ht="12.5">
      <c r="A51" s="228" t="s">
        <v>179</v>
      </c>
      <c r="B51" s="13">
        <v>13</v>
      </c>
      <c r="C51" s="96">
        <v>-13668457</v>
      </c>
      <c r="D51" s="96">
        <v>-8403470</v>
      </c>
      <c r="F51" s="1"/>
      <c r="G51" s="21"/>
      <c r="H51"/>
      <c r="I51" s="22"/>
      <c r="J51" s="22"/>
      <c r="K51"/>
      <c r="L51" s="17"/>
      <c r="M51" s="17"/>
      <c r="N51" s="17"/>
      <c r="O51" s="17"/>
    </row>
    <row r="52" spans="1:15" ht="12.5">
      <c r="A52" s="228" t="s">
        <v>164</v>
      </c>
      <c r="B52" s="13"/>
      <c r="C52" s="96">
        <v>-6231676</v>
      </c>
      <c r="D52" s="96">
        <v>-5857885</v>
      </c>
      <c r="F52" s="1"/>
      <c r="G52" s="21"/>
      <c r="H52"/>
      <c r="I52" s="22"/>
      <c r="J52" s="22"/>
      <c r="K52" s="17"/>
      <c r="L52" s="17"/>
      <c r="M52" s="17"/>
      <c r="N52" s="17"/>
      <c r="O52" s="17"/>
    </row>
    <row r="53" spans="1:15" ht="12.5">
      <c r="A53" s="228" t="s">
        <v>180</v>
      </c>
      <c r="B53" s="13"/>
      <c r="C53" s="96">
        <v>2127953</v>
      </c>
      <c r="D53" s="96">
        <v>3187171</v>
      </c>
      <c r="F53" s="1"/>
      <c r="G53" s="21"/>
      <c r="H53"/>
      <c r="I53" s="22"/>
      <c r="J53" s="22"/>
      <c r="K53" s="17"/>
      <c r="L53" s="17"/>
      <c r="M53" s="17"/>
      <c r="N53" s="17"/>
      <c r="O53" s="17"/>
    </row>
    <row r="54" spans="1:15" ht="12.5">
      <c r="A54" s="233" t="s">
        <v>181</v>
      </c>
      <c r="B54" s="13">
        <v>5</v>
      </c>
      <c r="C54" s="96">
        <v>-635113</v>
      </c>
      <c r="D54" s="96">
        <v>-618385</v>
      </c>
      <c r="F54" s="1"/>
      <c r="G54" s="21"/>
      <c r="H54"/>
      <c r="I54" s="22"/>
      <c r="J54" s="23"/>
      <c r="K54" s="17"/>
      <c r="L54" s="17"/>
      <c r="M54" s="17"/>
      <c r="N54" s="17"/>
      <c r="O54" s="17"/>
    </row>
    <row r="55" spans="1:15" s="30" customFormat="1" ht="23">
      <c r="A55" s="232" t="s">
        <v>182</v>
      </c>
      <c r="B55" s="25"/>
      <c r="C55" s="26">
        <f>+C5+C39+C47</f>
        <v>-10487620</v>
      </c>
      <c r="D55" s="26">
        <f>+D5+D39+D47</f>
        <v>47959449</v>
      </c>
      <c r="E55" s="1"/>
      <c r="F55" s="1"/>
      <c r="G55" s="14"/>
      <c r="H55"/>
      <c r="I55" s="15"/>
      <c r="J55" s="15"/>
      <c r="K55" s="17"/>
      <c r="L55" s="17"/>
      <c r="M55" s="17"/>
      <c r="N55" s="17"/>
      <c r="O55" s="17"/>
    </row>
    <row r="56" spans="1:15" s="30" customFormat="1" ht="12.5">
      <c r="A56" s="224" t="s">
        <v>183</v>
      </c>
      <c r="B56" s="19"/>
      <c r="C56" s="96">
        <v>-8994691</v>
      </c>
      <c r="D56" s="96">
        <v>-7232356</v>
      </c>
      <c r="E56" s="1"/>
      <c r="F56" s="1"/>
      <c r="G56" s="14"/>
      <c r="H56"/>
      <c r="I56" s="15"/>
      <c r="J56" s="15"/>
      <c r="K56" s="17"/>
      <c r="L56" s="17"/>
      <c r="M56" s="17"/>
      <c r="N56" s="17"/>
      <c r="O56" s="17"/>
    </row>
    <row r="57" spans="1:15" s="30" customFormat="1" ht="12.5">
      <c r="A57" s="226" t="s">
        <v>184</v>
      </c>
      <c r="B57" s="156"/>
      <c r="C57" s="157">
        <v>198340</v>
      </c>
      <c r="D57" s="157">
        <v>120180</v>
      </c>
      <c r="E57" s="1"/>
      <c r="F57" s="1"/>
      <c r="G57" s="14"/>
      <c r="H57"/>
      <c r="I57" s="15"/>
      <c r="J57" s="15"/>
      <c r="K57" s="17"/>
      <c r="L57" s="17"/>
      <c r="M57" s="17"/>
      <c r="N57" s="17"/>
      <c r="O57" s="17"/>
    </row>
    <row r="58" spans="1:15" ht="12.5">
      <c r="A58" s="225" t="s">
        <v>185</v>
      </c>
      <c r="B58" s="25"/>
      <c r="C58" s="26">
        <v>-19283971</v>
      </c>
      <c r="D58" s="26">
        <v>40847273</v>
      </c>
      <c r="F58" s="1"/>
      <c r="K58" s="17"/>
      <c r="L58" s="17"/>
      <c r="M58" s="17"/>
      <c r="N58" s="17"/>
      <c r="O58" s="17"/>
    </row>
    <row r="59" spans="1:15" ht="12.5">
      <c r="A59" s="219"/>
      <c r="B59" s="13"/>
      <c r="C59" s="28"/>
      <c r="D59" s="28"/>
      <c r="F59" s="1"/>
      <c r="K59" s="17"/>
      <c r="L59" s="17"/>
      <c r="M59" s="17"/>
      <c r="N59" s="17"/>
      <c r="O59" s="17"/>
    </row>
    <row r="60" spans="1:15" ht="12.5">
      <c r="A60" s="232" t="s">
        <v>186</v>
      </c>
      <c r="B60" s="25"/>
      <c r="C60" s="26">
        <v>75316680</v>
      </c>
      <c r="D60" s="26">
        <v>34417101</v>
      </c>
      <c r="F60" s="1"/>
      <c r="G60" s="14"/>
      <c r="H60"/>
      <c r="I60" s="15"/>
      <c r="J60" s="15"/>
      <c r="K60" s="17"/>
      <c r="L60" s="17"/>
      <c r="M60" s="17"/>
      <c r="N60" s="17"/>
      <c r="O60" s="17"/>
    </row>
    <row r="61" spans="1:15" ht="12.5">
      <c r="A61" s="232"/>
      <c r="B61" s="13"/>
      <c r="C61" s="28"/>
      <c r="D61" s="28"/>
      <c r="F61" s="1"/>
      <c r="H61" s="7"/>
      <c r="I61" s="7"/>
      <c r="J61" s="7"/>
      <c r="K61" s="17"/>
      <c r="L61" s="17"/>
      <c r="M61" s="17"/>
      <c r="N61" s="17"/>
      <c r="O61" s="17"/>
    </row>
    <row r="62" spans="1:15" ht="12.5">
      <c r="A62" s="232" t="s">
        <v>187</v>
      </c>
      <c r="B62" s="25"/>
      <c r="C62" s="26">
        <f>+C55+C60+C57+C56</f>
        <v>56032709</v>
      </c>
      <c r="D62" s="26">
        <f>+D55+D60+D57+D56</f>
        <v>75264374</v>
      </c>
      <c r="F62" s="1"/>
      <c r="G62" s="14"/>
      <c r="H62" s="14"/>
      <c r="I62" s="15"/>
      <c r="J62" s="15"/>
      <c r="K62" s="17"/>
      <c r="L62" s="17"/>
      <c r="M62" s="17"/>
      <c r="N62" s="17"/>
      <c r="O62" s="17"/>
    </row>
    <row r="63" spans="1:15">
      <c r="A63" s="11"/>
      <c r="B63" s="31"/>
      <c r="C63" s="32"/>
      <c r="D63" s="33"/>
      <c r="E63" s="2"/>
      <c r="G63" s="34"/>
      <c r="H63" s="34"/>
    </row>
  </sheetData>
  <mergeCells count="1">
    <mergeCell ref="A1:D1"/>
  </mergeCells>
  <pageMargins left="0.7" right="0.7" top="0.75" bottom="0.75" header="0.3" footer="0.3"/>
  <pageSetup paperSize="9" scale="74" orientation="portrait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Assets</vt:lpstr>
      <vt:lpstr>Liabilities</vt:lpstr>
      <vt:lpstr>Profit or Loss </vt:lpstr>
      <vt:lpstr>Comprehensive Income Statement</vt:lpstr>
      <vt:lpstr>Changes In Equity</vt:lpstr>
      <vt:lpstr>Statement of Cash Flow</vt:lpstr>
      <vt:lpstr>'Statement of Cash Flow'!OLE_LINK3</vt:lpstr>
      <vt:lpstr>Liabilities!OLE_LINK41</vt:lpstr>
      <vt:lpstr>Assets!Print_Area</vt:lpstr>
      <vt:lpstr>'Changes In Equity'!Print_Area</vt:lpstr>
      <vt:lpstr>'Comprehensive Income Statement'!Print_Area</vt:lpstr>
      <vt:lpstr>Liabilities!Print_Area</vt:lpstr>
      <vt:lpstr>'Profit or Loss 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Hamza Sümer</cp:lastModifiedBy>
  <cp:lastPrinted>2024-03-11T07:34:20Z</cp:lastPrinted>
  <dcterms:created xsi:type="dcterms:W3CDTF">2005-07-26T06:55:04Z</dcterms:created>
  <dcterms:modified xsi:type="dcterms:W3CDTF">2026-08-04T16:00:05Z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674fb9d0-16ef-4448-91e1-40fd80aea343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2022-11-02T15:20:49Z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5c411b13-9a13-4a28-ae3f-9c11758371cd</vt:lpwstr>
  </property>
  <property fmtid="{D5CDD505-2E9C-101B-9397-08002B2CF9AE}" pid="12" name="MSIP_Label_12811196-1c4f-4bcc-9ac6-425b53fb3bdd_ContentBits">
    <vt:lpwstr>2</vt:lpwstr>
  </property>
</Properties>
</file>